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e1a83bcc9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7df4ba4a08784212"/>
    <x:sheet xmlns:r="http://schemas.openxmlformats.org/officeDocument/2006/relationships" name="Items" sheetId="2" r:id="Rbcee4ae026c848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#,##0.00;[Red](#,##0.00);0.00"/>
    <x:numFmt numFmtId="202" formatCode="#,##0"/>
    <x:numFmt numFmtId="203" formatCode="#,##0.##"/>
  </x:numFmts>
  <x:fonts count="13">
    <x:font>
      <x:sz val="11"/>
      <x:name val="Carlito"/>
    </x:font>
    <x:font>
      <x:sz val="10"/>
      <x:color rgb="FF171717"/>
      <x:name val="Arial"/>
    </x:font>
    <x:font>
      <x:b/>
      <x:sz val="15"/>
      <x:color rgb="FF171717"/>
      <x:name val="Arial"/>
    </x:font>
    <x:font>
      <x:sz val="10"/>
      <x:color rgb="FF164C9C"/>
      <x:name val="Arial"/>
    </x:font>
    <x:font>
      <x:sz val="10"/>
      <x:color rgb="FF5D6468"/>
      <x:name val="Arial"/>
    </x:font>
    <x:font>
      <x:i/>
      <x:sz val="10"/>
      <x:color rgb="FF5D6468"/>
      <x:name val="Arial"/>
    </x:font>
    <x:font>
      <x:sz val="9"/>
      <x:color rgb="FF5D6468"/>
      <x:name val="Arial"/>
    </x:font>
    <x:font>
      <x:sz val="11"/>
      <x:color rgb="FF171717"/>
      <x:name val="Arial"/>
    </x:font>
    <x:font>
      <x:b/>
      <x:sz val="11"/>
      <x:color rgb="FF171717"/>
      <x:name val="Arial"/>
    </x:font>
    <x:font>
      <x:b/>
      <x:sz val="10"/>
      <x:color rgb="FFFFFFFF"/>
      <x:name val="Arial"/>
    </x:font>
    <x:font>
      <x:sz val="10"/>
      <x:color rgb="FF187348"/>
      <x:name val="Arial"/>
    </x:font>
    <x:font>
      <x:b/>
      <x:sz val="12"/>
      <x:color rgb="FF171717"/>
      <x:name val="Arial"/>
    </x:font>
    <x:font>
      <x:b/>
      <x:sz val="10"/>
      <x:color rgb="FF17171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71717"/>
      </x:patternFill>
    </x:fill>
  </x:fills>
  <x:borders count="2">
    <x:border/>
    <x:border>
      <x:bottom style="thin">
        <x:color rgb="FFB9934A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32727"/>
      </x:font>
      <x:fill>
        <x:patternFill patternType="solid">
          <x:bgColor rgb="FFFBE9E7"/>
        </x:patternFill>
      </x:fill>
    </x:dxf>
    <x:dxf>
      <x:font>
        <x:b/>
        <x:color rgb="FFA32727"/>
      </x:font>
      <x:fill>
        <x:patternFill patternType="solid">
          <x:bgColor rgb="FFFBE9E7"/>
        </x:patternFill>
      </x:fill>
    </x:dxf>
    <x:dxf>
      <x:font>
        <x:b/>
        <x:color rgb="FFA32727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72d33e47f4c0f" /><Relationship Type="http://schemas.openxmlformats.org/officeDocument/2006/relationships/theme" Target="/xl/theme/theme1.xml" Id="R37f984c48b7347fc" /><Relationship Type="http://schemas.openxmlformats.org/officeDocument/2006/relationships/sharedStrings" Target="/xl/sharedStrings.xml" Id="Rdc47a657f7294319" /><Relationship Type="http://schemas.openxmlformats.org/officeDocument/2006/relationships/worksheet" Target="/xl/worksheets/sheet1.xml" Id="R7df4ba4a08784212" /><Relationship Type="http://schemas.openxmlformats.org/officeDocument/2006/relationships/worksheet" Target="/xl/worksheets/sheet2.xml" Id="Rbcee4ae026c848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3" hidden="0" customWidth="1"/>
    <x:col min="2" max="2" width="24" hidden="0" customWidth="1"/>
    <x:col min="3" max="3" width="25" hidden="0" customWidth="1"/>
    <x:col min="4" max="4" width="24" hidden="0" customWidth="1"/>
    <x:col min="5" max="5" width="32" hidden="0" customWidth="1"/>
    <x:col min="6" max="6" width="26" hidden="0" customWidth="1"/>
    <x:col min="7" max="7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Hotel furniture budget</x:v>
      </x:c>
      <x:c r="B2" s="3"/>
      <x:c r="C2" s="3"/>
      <x:c r="D2" s="3"/>
      <x:c r="E2" s="3"/>
      <x:c r="F2" s="3"/>
      <x:c r="G2" s="3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2" t="str">
        <x:v>Workbook currency</x:v>
      </x:c>
      <x:c r="B4" s="6" t="str">
        <x:v>USD</x:v>
      </x:c>
      <x:c r="C4" s="2"/>
      <x:c r="D4" s="2"/>
      <x:c r="E4" s="2"/>
      <x:c r="F4" s="2"/>
      <x:c r="G4" s="2"/>
    </x:row>
    <x:row r="5" ht="23" customHeight="1">
      <x:c r="A5" s="2" t="str">
        <x:v>Quote date</x:v>
      </x:c>
      <x:c r="B5" s="7"/>
      <x:c r="C5" s="2"/>
      <x:c r="D5" s="2"/>
      <x:c r="E5" s="2"/>
      <x:c r="F5" s="2"/>
      <x:c r="G5" s="2"/>
    </x:row>
    <x:row r="6" ht="23" customHeight="1">
      <x:c r="A6" s="2" t="str">
        <x:v>BOQ / quote revision</x:v>
      </x:c>
      <x:c r="B6" s="6"/>
      <x:c r="C6" s="2"/>
      <x:c r="D6" s="2"/>
      <x:c r="E6" s="2"/>
      <x:c r="F6" s="2"/>
      <x:c r="G6" s="2"/>
    </x:row>
    <x:row r="7" ht="23" customHeight="1">
      <x:c r="A7" s="2" t="str">
        <x:v>Delivery term</x:v>
      </x:c>
      <x:c r="B7" s="6"/>
      <x:c r="C7" s="2"/>
      <x:c r="D7" s="2"/>
      <x:c r="E7" s="2"/>
      <x:c r="F7" s="2"/>
      <x:c r="G7" s="2"/>
    </x:row>
    <x:row r="8" ht="23" customHeight="1">
      <x:c r="A8" s="2" t="str">
        <x:v>Buyer quote source</x:v>
      </x:c>
      <x:c r="B8" s="6"/>
      <x:c r="C8" s="2"/>
      <x:c r="D8" s="2"/>
      <x:c r="E8" s="2"/>
      <x:c r="F8" s="2"/>
      <x:c r="G8" s="2"/>
    </x:row>
    <x:row r="9" ht="25" customHeight="1">
      <x:c r="A9" s="8" t="str">
        <x:v>Edit yellow cells; use Items for furniture quotes. White cells calculate automatically.</x:v>
      </x:c>
      <x:c r="B9" s="8"/>
      <x:c r="C9" s="8"/>
      <x:c r="D9" s="8"/>
      <x:c r="E9" s="8"/>
      <x:c r="F9" s="8"/>
      <x:c r="G9" s="8"/>
    </x:row>
    <x:row r="10" ht="28" customHeight="1">
      <x:c r="A10" s="9" t="str">
        <x:v>Buyer planning worksheet. Enter your own quotes; this is not a Lenatees quotation.</x:v>
      </x:c>
      <x:c r="B10" s="9"/>
      <x:c r="C10" s="9"/>
      <x:c r="D10" s="9"/>
      <x:c r="E10" s="9"/>
      <x:c r="F10" s="9"/>
      <x:c r="G10" s="9"/>
    </x:row>
    <x:row r="11" ht="23" customHeight="1">
      <x:c r="A11" s="10" t="str">
        <x:v>Source: https://lenatees-furniture.com/hotel-furniture-cost-budget-guide/</x:v>
      </x:c>
      <x:c r="B11" s="10"/>
      <x:c r="C11" s="10"/>
      <x:c r="D11" s="10"/>
      <x:c r="E11" s="10"/>
      <x:c r="F11" s="10"/>
      <x:c r="G11" s="10"/>
    </x:row>
    <x:row r="12" ht="27" customHeight="1">
      <x:c r="A12" s="12" t="str">
        <x:v>Guestroom furniture total</x:v>
      </x:c>
      <x:c r="B12" s="13" t="str">
        <x:f>IF(COUNTA(A19:A26)=0,"",IF(OR(SUM($F$19:$F$26)&gt;0,SUM(Items!$I$6:$I$65)&gt;0),"",SUM(D19:D26)))</x:f>
      </x:c>
      <x:c r="C12" s="2"/>
      <x:c r="D12" s="2"/>
      <x:c r="E12" s="2"/>
      <x:c r="F12" s="2"/>
      <x:c r="G12" s="2"/>
    </x:row>
    <x:row r="13" ht="27" customHeight="1">
      <x:c r="A13" s="12" t="str">
        <x:v>Guestroom count</x:v>
      </x:c>
      <x:c r="B13" s="14" t="str">
        <x:f>IF(NOT(ISNUMBER(B12)),"",SUM(B19:B26))</x:f>
      </x:c>
      <x:c r="C13" s="2"/>
      <x:c r="D13" s="2"/>
      <x:c r="E13" s="2"/>
      <x:c r="F13" s="2"/>
      <x:c r="G13" s="2"/>
    </x:row>
    <x:row r="14" ht="27" customHeight="1">
      <x:c r="A14" s="12" t="str">
        <x:v>Weighted furniture cost per room</x:v>
      </x:c>
      <x:c r="B14" s="13" t="str">
        <x:f>IF(NOT(ISNUMBER(B12)),"",B12/B13)</x:f>
      </x:c>
      <x:c r="C14" s="2"/>
      <x:c r="D14" s="2"/>
      <x:c r="E14" s="2"/>
      <x:c r="F14" s="2"/>
      <x:c r="G14" s="2"/>
    </x:row>
    <x:row r="15" ht="27" customHeight="1">
      <x:c r="A15" s="12" t="str">
        <x:v>Separately budgeted costs</x:v>
      </x:c>
      <x:c r="B15" s="13" t="str">
        <x:f>IF(COUNTIF(F30:F39,"&lt;&gt;Ready")&gt;0,"",SUM(G30:G39))</x:f>
      </x:c>
      <x:c r="C15" s="2"/>
      <x:c r="D15" s="2"/>
      <x:c r="E15" s="2"/>
      <x:c r="F15" s="2"/>
      <x:c r="G15" s="2"/>
    </x:row>
    <x:row r="16" ht="27" customHeight="1">
      <x:c r="A16" s="12" t="str">
        <x:v>Combined planning total</x:v>
      </x:c>
      <x:c r="B16" s="13" t="str">
        <x:f>IF(OR(NOT(ISNUMBER(B12)),NOT(ISNUMBER(B15))),"",B12+B15)</x:f>
      </x:c>
      <x:c r="C16" s="2"/>
      <x:c r="D16" s="2"/>
      <x:c r="E16" s="2"/>
      <x:c r="F16" s="2"/>
      <x:c r="G16" s="2"/>
    </x:row>
    <x:row r="17" ht="23" customHeight="1">
      <x:c r="A17" s="2" t="str">
        <x:v>Input status</x:v>
      </x:c>
      <x:c r="B17" s="24" t="str">
        <x:f>IF(AND(COUNTA(A19:A26)=0,COUNTA(Items!A6:F65)=0),"Add room types and item quotes",IF(SUM(Items!$I$6:$I$65)&gt;0,"Resolve item checks",IF(SUM($F$19:$F$26)&gt;0,"Resolve room checks",IF(COUNTIF(F30:F39,"&lt;&gt;Ready")&gt;0,"Resolve cost scope",IF(ISBLANK(B5),"Add quote date",IF(NOT(ISNUMBER(B5)),"Quote date invalid",IF(OR(B6="",B7="",B8=""),"Add quote metadata","Ready for buyer review")))))))</x:f>
        <x:v>Add room types and item quotes</x:v>
      </x:c>
      <x:c r="C17" s="2"/>
      <x:c r="D17" s="2"/>
      <x:c r="E17" s="2"/>
      <x:c r="F17" s="2"/>
      <x:c r="G17" s="2"/>
    </x:row>
    <x:row r="18" ht="30" customHeight="1">
      <x:c r="A18" s="16" t="str">
        <x:v>Room ID</x:v>
      </x:c>
      <x:c r="B18" s="16" t="str">
        <x:v>Room count</x:v>
      </x:c>
      <x:c r="C18" s="16" t="str">
        <x:v>Package / room</x:v>
      </x:c>
      <x:c r="D18" s="16" t="str">
        <x:v>All rooms</x:v>
      </x:c>
      <x:c r="E18" s="16" t="str">
        <x:v>Room check</x:v>
      </x:c>
      <x:c r="F18" s="16" t="str">
        <x:v>Issue</x:v>
      </x:c>
      <x:c r="G18" s="2"/>
    </x:row>
    <x:row r="19" ht="23" customHeight="1">
      <x:c r="A19" s="6"/>
      <x:c r="B19" s="17"/>
      <x:c r="C19" s="19" t="str">
        <x:f>IF(E19="Ready",SUMIFS(Items!$G$6:$G$65,Items!$B$6:$B$65,A19),"")</x:f>
      </x:c>
      <x:c r="D19" s="18" t="str">
        <x:f>IF(E19="Ready",B19*C19,"")</x:f>
      </x:c>
      <x:c r="E19" s="20" t="str">
        <x:f>IF(COUNTA(A19:B19)=0,"",IF(A19="","Missing room ID",IF(COUNTIF($A$19:$A$26,A19)&gt;1,"Duplicate room ID",IF(ISBLANK(B19),"Missing room count",IF(NOT(ISNUMBER(B19)),"Room count not numeric",IF(OR(B19&lt;=0,MOD(B19,1)&lt;&gt;0),"Room count must be positive integer",IF(COUNTIF(Items!$B$6:$B$65,A19)=0,"No items",IF(COUNTIFS(Items!$B$6:$B$65,A19,Items!$H$6:$H$65,"&lt;&gt;Ready")&gt;0,"Item issues","Ready"))))))))</x:f>
      </x:c>
      <x:c r="F19" s="2" t="str">
        <x:f>IF(E19="","",IF(E19="Ready",0,1))</x:f>
      </x:c>
      <x:c r="G19" s="2"/>
    </x:row>
    <x:row r="20" ht="23" customHeight="1">
      <x:c r="A20" s="6"/>
      <x:c r="B20" s="17"/>
      <x:c r="C20" s="19" t="str">
        <x:f>IF(E20="Ready",SUMIFS(Items!$G$6:$G$65,Items!$B$6:$B$65,A20),"")</x:f>
      </x:c>
      <x:c r="D20" s="18" t="str">
        <x:f>IF(E20="Ready",B20*C20,"")</x:f>
      </x:c>
      <x:c r="E20" s="20" t="str">
        <x:f>IF(COUNTA(A20:B20)=0,"",IF(A20="","Missing room ID",IF(COUNTIF($A$19:$A$26,A20)&gt;1,"Duplicate room ID",IF(ISBLANK(B20),"Missing room count",IF(NOT(ISNUMBER(B20)),"Room count not numeric",IF(OR(B20&lt;=0,MOD(B20,1)&lt;&gt;0),"Room count must be positive integer",IF(COUNTIF(Items!$B$6:$B$65,A20)=0,"No items",IF(COUNTIFS(Items!$B$6:$B$65,A20,Items!$H$6:$H$65,"&lt;&gt;Ready")&gt;0,"Item issues","Ready"))))))))</x:f>
      </x:c>
      <x:c r="F20" s="2" t="str">
        <x:f>IF(E20="","",IF(E20="Ready",0,1))</x:f>
      </x:c>
      <x:c r="G20" s="2"/>
    </x:row>
    <x:row r="21" ht="23" customHeight="1">
      <x:c r="A21" s="6"/>
      <x:c r="B21" s="17"/>
      <x:c r="C21" s="19" t="str">
        <x:f>IF(E21="Ready",SUMIFS(Items!$G$6:$G$65,Items!$B$6:$B$65,A21),"")</x:f>
      </x:c>
      <x:c r="D21" s="18" t="str">
        <x:f>IF(E21="Ready",B21*C21,"")</x:f>
      </x:c>
      <x:c r="E21" s="20" t="str">
        <x:f>IF(COUNTA(A21:B21)=0,"",IF(A21="","Missing room ID",IF(COUNTIF($A$19:$A$26,A21)&gt;1,"Duplicate room ID",IF(ISBLANK(B21),"Missing room count",IF(NOT(ISNUMBER(B21)),"Room count not numeric",IF(OR(B21&lt;=0,MOD(B21,1)&lt;&gt;0),"Room count must be positive integer",IF(COUNTIF(Items!$B$6:$B$65,A21)=0,"No items",IF(COUNTIFS(Items!$B$6:$B$65,A21,Items!$H$6:$H$65,"&lt;&gt;Ready")&gt;0,"Item issues","Ready"))))))))</x:f>
      </x:c>
      <x:c r="F21" s="2" t="str">
        <x:f>IF(E21="","",IF(E21="Ready",0,1))</x:f>
      </x:c>
      <x:c r="G21" s="2"/>
    </x:row>
    <x:row r="22" ht="23" customHeight="1">
      <x:c r="A22" s="6"/>
      <x:c r="B22" s="17"/>
      <x:c r="C22" s="19" t="str">
        <x:f>IF(E22="Ready",SUMIFS(Items!$G$6:$G$65,Items!$B$6:$B$65,A22),"")</x:f>
      </x:c>
      <x:c r="D22" s="18" t="str">
        <x:f>IF(E22="Ready",B22*C22,"")</x:f>
      </x:c>
      <x:c r="E22" s="20" t="str">
        <x:f>IF(COUNTA(A22:B22)=0,"",IF(A22="","Missing room ID",IF(COUNTIF($A$19:$A$26,A22)&gt;1,"Duplicate room ID",IF(ISBLANK(B22),"Missing room count",IF(NOT(ISNUMBER(B22)),"Room count not numeric",IF(OR(B22&lt;=0,MOD(B22,1)&lt;&gt;0),"Room count must be positive integer",IF(COUNTIF(Items!$B$6:$B$65,A22)=0,"No items",IF(COUNTIFS(Items!$B$6:$B$65,A22,Items!$H$6:$H$65,"&lt;&gt;Ready")&gt;0,"Item issues","Ready"))))))))</x:f>
      </x:c>
      <x:c r="F22" s="2" t="str">
        <x:f>IF(E22="","",IF(E22="Ready",0,1))</x:f>
      </x:c>
      <x:c r="G22" s="2"/>
    </x:row>
    <x:row r="23" ht="23" customHeight="1">
      <x:c r="A23" s="6"/>
      <x:c r="B23" s="17"/>
      <x:c r="C23" s="19" t="str">
        <x:f>IF(E23="Ready",SUMIFS(Items!$G$6:$G$65,Items!$B$6:$B$65,A23),"")</x:f>
      </x:c>
      <x:c r="D23" s="18" t="str">
        <x:f>IF(E23="Ready",B23*C23,"")</x:f>
      </x:c>
      <x:c r="E23" s="20" t="str">
        <x:f>IF(COUNTA(A23:B23)=0,"",IF(A23="","Missing room ID",IF(COUNTIF($A$19:$A$26,A23)&gt;1,"Duplicate room ID",IF(ISBLANK(B23),"Missing room count",IF(NOT(ISNUMBER(B23)),"Room count not numeric",IF(OR(B23&lt;=0,MOD(B23,1)&lt;&gt;0),"Room count must be positive integer",IF(COUNTIF(Items!$B$6:$B$65,A23)=0,"No items",IF(COUNTIFS(Items!$B$6:$B$65,A23,Items!$H$6:$H$65,"&lt;&gt;Ready")&gt;0,"Item issues","Ready"))))))))</x:f>
      </x:c>
      <x:c r="F23" s="2" t="str">
        <x:f>IF(E23="","",IF(E23="Ready",0,1))</x:f>
      </x:c>
      <x:c r="G23" s="2"/>
    </x:row>
    <x:row r="24" ht="23" customHeight="1">
      <x:c r="A24" s="6"/>
      <x:c r="B24" s="17"/>
      <x:c r="C24" s="19" t="str">
        <x:f>IF(E24="Ready",SUMIFS(Items!$G$6:$G$65,Items!$B$6:$B$65,A24),"")</x:f>
      </x:c>
      <x:c r="D24" s="18" t="str">
        <x:f>IF(E24="Ready",B24*C24,"")</x:f>
      </x:c>
      <x:c r="E24" s="20" t="str">
        <x:f>IF(COUNTA(A24:B24)=0,"",IF(A24="","Missing room ID",IF(COUNTIF($A$19:$A$26,A24)&gt;1,"Duplicate room ID",IF(ISBLANK(B24),"Missing room count",IF(NOT(ISNUMBER(B24)),"Room count not numeric",IF(OR(B24&lt;=0,MOD(B24,1)&lt;&gt;0),"Room count must be positive integer",IF(COUNTIF(Items!$B$6:$B$65,A24)=0,"No items",IF(COUNTIFS(Items!$B$6:$B$65,A24,Items!$H$6:$H$65,"&lt;&gt;Ready")&gt;0,"Item issues","Ready"))))))))</x:f>
      </x:c>
      <x:c r="F24" s="2" t="str">
        <x:f>IF(E24="","",IF(E24="Ready",0,1))</x:f>
      </x:c>
      <x:c r="G24" s="2"/>
    </x:row>
    <x:row r="25" ht="23" customHeight="1">
      <x:c r="A25" s="6"/>
      <x:c r="B25" s="17"/>
      <x:c r="C25" s="19" t="str">
        <x:f>IF(E25="Ready",SUMIFS(Items!$G$6:$G$65,Items!$B$6:$B$65,A25),"")</x:f>
      </x:c>
      <x:c r="D25" s="18" t="str">
        <x:f>IF(E25="Ready",B25*C25,"")</x:f>
      </x:c>
      <x:c r="E25" s="20" t="str">
        <x:f>IF(COUNTA(A25:B25)=0,"",IF(A25="","Missing room ID",IF(COUNTIF($A$19:$A$26,A25)&gt;1,"Duplicate room ID",IF(ISBLANK(B25),"Missing room count",IF(NOT(ISNUMBER(B25)),"Room count not numeric",IF(OR(B25&lt;=0,MOD(B25,1)&lt;&gt;0),"Room count must be positive integer",IF(COUNTIF(Items!$B$6:$B$65,A25)=0,"No items",IF(COUNTIFS(Items!$B$6:$B$65,A25,Items!$H$6:$H$65,"&lt;&gt;Ready")&gt;0,"Item issues","Ready"))))))))</x:f>
      </x:c>
      <x:c r="F25" s="2" t="str">
        <x:f>IF(E25="","",IF(E25="Ready",0,1))</x:f>
      </x:c>
      <x:c r="G25" s="2"/>
    </x:row>
    <x:row r="26" ht="23" customHeight="1">
      <x:c r="A26" s="6"/>
      <x:c r="B26" s="17"/>
      <x:c r="C26" s="19" t="str">
        <x:f>IF(E26="Ready",SUMIFS(Items!$G$6:$G$65,Items!$B$6:$B$65,A26),"")</x:f>
      </x:c>
      <x:c r="D26" s="18" t="str">
        <x:f>IF(E26="Ready",B26*C26,"")</x:f>
      </x:c>
      <x:c r="E26" s="20" t="str">
        <x:f>IF(COUNTA(A26:B26)=0,"",IF(A26="","Missing room ID",IF(COUNTIF($A$19:$A$26,A26)&gt;1,"Duplicate room ID",IF(ISBLANK(B26),"Missing room count",IF(NOT(ISNUMBER(B26)),"Room count not numeric",IF(OR(B26&lt;=0,MOD(B26,1)&lt;&gt;0),"Room count must be positive integer",IF(COUNTIF(Items!$B$6:$B$65,A26)=0,"No items",IF(COUNTIFS(Items!$B$6:$B$65,A26,Items!$H$6:$H$65,"&lt;&gt;Ready")&gt;0,"Item issues","Ready"))))))))</x:f>
      </x:c>
      <x:c r="F26" s="2" t="str">
        <x:f>IF(E26="","",IF(E26="Ready",0,1))</x:f>
      </x:c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8" customHeight="1">
      <x:c r="A28" s="21" t="str">
        <x:v>Other scope and project costs</x:v>
      </x:c>
      <x:c r="B28" s="21"/>
      <x:c r="C28" s="21"/>
      <x:c r="D28" s="21"/>
      <x:c r="E28" s="21"/>
      <x:c r="F28" s="21"/>
      <x:c r="G28" s="21"/>
    </x:row>
    <x:row r="29" ht="30" customHeight="1">
      <x:c r="A29" s="16" t="str">
        <x:v>Cost area</x:v>
      </x:c>
      <x:c r="B29" s="16" t="str">
        <x:v>Treatment</x:v>
      </x:c>
      <x:c r="C29" s="16" t="str">
        <x:v>Amount</x:v>
      </x:c>
      <x:c r="D29" s="16" t="str">
        <x:v>Responsible party</x:v>
      </x:c>
      <x:c r="E29" s="16" t="str">
        <x:v>Quote / inclusion ref</x:v>
      </x:c>
      <x:c r="F29" s="16" t="str">
        <x:v>Scope check</x:v>
      </x:c>
      <x:c r="G29" s="16" t="str">
        <x:v>Add to total</x:v>
      </x:c>
    </x:row>
    <x:row r="30" ht="23" customHeight="1">
      <x:c r="A30" s="2" t="str">
        <x:v>Public-area furniture</x:v>
      </x:c>
      <x:c r="B30" s="6"/>
      <x:c r="C30" s="22"/>
      <x:c r="D30" s="6"/>
      <x:c r="E30" s="6"/>
      <x:c r="F30" s="2" t="str">
        <x:f>IF(B30="","Choose treatment",IF(B30="Included elsewhere",IF(NOT(ISBLANK(C30)),"Remove included amount",IF(E30="","Missing inclusion ref",IF(D30="","Missing owner","Ready"))),IF(B30="Add separately",IF(ISBLANK(C30),"Missing amount",IF(NOT(ISNUMBER(C30)),"Amount not numeric",IF(C30&lt;0,"Negative amount",IF(D30="","Missing owner",IF(E30="","Missing quote/source ref","Ready"))))),IF(B30="Not applicable",IF(NOT(ISBLANK(C30)),"Remove N/A amount","Ready"),IF(B30="Unconfirmed","Unconfirmed scope","Choose treatment")))))</x:f>
        <x:v>Choose treatment</x:v>
      </x:c>
      <x:c r="G30" s="18" t="str">
        <x:f>IF(AND(B30="Add separately",F30="Ready"),C30,"")</x:f>
      </x:c>
    </x:row>
    <x:row r="31" ht="23" customHeight="1">
      <x:c r="A31" s="2" t="str">
        <x:v>Samples / prototypes</x:v>
      </x:c>
      <x:c r="B31" s="6"/>
      <x:c r="C31" s="22"/>
      <x:c r="D31" s="6"/>
      <x:c r="E31" s="6"/>
      <x:c r="F31" s="2" t="str">
        <x:f>IF(B31="","Choose treatment",IF(B31="Included elsewhere",IF(NOT(ISBLANK(C31)),"Remove included amount",IF(E31="","Missing inclusion ref",IF(D31="","Missing owner","Ready"))),IF(B31="Add separately",IF(ISBLANK(C31),"Missing amount",IF(NOT(ISNUMBER(C31)),"Amount not numeric",IF(C31&lt;0,"Negative amount",IF(D31="","Missing owner",IF(E31="","Missing quote/source ref","Ready"))))),IF(B31="Not applicable",IF(NOT(ISBLANK(C31)),"Remove N/A amount","Ready"),IF(B31="Unconfirmed","Unconfirmed scope","Choose treatment")))))</x:f>
        <x:v>Choose treatment</x:v>
      </x:c>
      <x:c r="G31" s="18" t="str">
        <x:f>IF(AND(B31="Add separately",F31="Ready"),C31,"")</x:f>
      </x:c>
    </x:row>
    <x:row r="32" ht="23" customHeight="1">
      <x:c r="A32" s="2" t="str">
        <x:v>Inspection</x:v>
      </x:c>
      <x:c r="B32" s="6"/>
      <x:c r="C32" s="22"/>
      <x:c r="D32" s="6"/>
      <x:c r="E32" s="6"/>
      <x:c r="F32" s="2" t="str">
        <x:f>IF(B32="","Choose treatment",IF(B32="Included elsewhere",IF(NOT(ISBLANK(C32)),"Remove included amount",IF(E32="","Missing inclusion ref",IF(D32="","Missing owner","Ready"))),IF(B32="Add separately",IF(ISBLANK(C32),"Missing amount",IF(NOT(ISNUMBER(C32)),"Amount not numeric",IF(C32&lt;0,"Negative amount",IF(D32="","Missing owner",IF(E32="","Missing quote/source ref","Ready"))))),IF(B32="Not applicable",IF(NOT(ISBLANK(C32)),"Remove N/A amount","Ready"),IF(B32="Unconfirmed","Unconfirmed scope","Choose treatment")))))</x:f>
        <x:v>Choose treatment</x:v>
      </x:c>
      <x:c r="G32" s="18" t="str">
        <x:f>IF(AND(B32="Add separately",F32="Ready"),C32,"")</x:f>
      </x:c>
    </x:row>
    <x:row r="33" ht="23" customHeight="1">
      <x:c r="A33" s="2" t="str">
        <x:v>Packing</x:v>
      </x:c>
      <x:c r="B33" s="6"/>
      <x:c r="C33" s="22"/>
      <x:c r="D33" s="6"/>
      <x:c r="E33" s="6"/>
      <x:c r="F33" s="2" t="str">
        <x:f>IF(B33="","Choose treatment",IF(B33="Included elsewhere",IF(NOT(ISBLANK(C33)),"Remove included amount",IF(E33="","Missing inclusion ref",IF(D33="","Missing owner","Ready"))),IF(B33="Add separately",IF(ISBLANK(C33),"Missing amount",IF(NOT(ISNUMBER(C33)),"Amount not numeric",IF(C33&lt;0,"Negative amount",IF(D33="","Missing owner",IF(E33="","Missing quote/source ref","Ready"))))),IF(B33="Not applicable",IF(NOT(ISBLANK(C33)),"Remove N/A amount","Ready"),IF(B33="Unconfirmed","Unconfirmed scope","Choose treatment")))))</x:f>
        <x:v>Choose treatment</x:v>
      </x:c>
      <x:c r="G33" s="18" t="str">
        <x:f>IF(AND(B33="Add separately",F33="Ready"),C33,"")</x:f>
      </x:c>
    </x:row>
    <x:row r="34" ht="23" customHeight="1">
      <x:c r="A34" s="2" t="str">
        <x:v>Freight</x:v>
      </x:c>
      <x:c r="B34" s="6"/>
      <x:c r="C34" s="22"/>
      <x:c r="D34" s="6"/>
      <x:c r="E34" s="6"/>
      <x:c r="F34" s="2" t="str">
        <x:f>IF(B34="","Choose treatment",IF(B34="Included elsewhere",IF(NOT(ISBLANK(C34)),"Remove included amount",IF(E34="","Missing inclusion ref",IF(D34="","Missing owner","Ready"))),IF(B34="Add separately",IF(ISBLANK(C34),"Missing amount",IF(NOT(ISNUMBER(C34)),"Amount not numeric",IF(C34&lt;0,"Negative amount",IF(D34="","Missing owner",IF(E34="","Missing quote/source ref","Ready"))))),IF(B34="Not applicable",IF(NOT(ISBLANK(C34)),"Remove N/A amount","Ready"),IF(B34="Unconfirmed","Unconfirmed scope","Choose treatment")))))</x:f>
        <x:v>Choose treatment</x:v>
      </x:c>
      <x:c r="G34" s="18" t="str">
        <x:f>IF(AND(B34="Add separately",F34="Ready"),C34,"")</x:f>
      </x:c>
    </x:row>
    <x:row r="35" ht="23" customHeight="1">
      <x:c r="A35" s="2" t="str">
        <x:v>Insurance</x:v>
      </x:c>
      <x:c r="B35" s="6"/>
      <x:c r="C35" s="22"/>
      <x:c r="D35" s="6"/>
      <x:c r="E35" s="6"/>
      <x:c r="F35" s="2" t="str">
        <x:f>IF(B35="","Choose treatment",IF(B35="Included elsewhere",IF(NOT(ISBLANK(C35)),"Remove included amount",IF(E35="","Missing inclusion ref",IF(D35="","Missing owner","Ready"))),IF(B35="Add separately",IF(ISBLANK(C35),"Missing amount",IF(NOT(ISNUMBER(C35)),"Amount not numeric",IF(C35&lt;0,"Negative amount",IF(D35="","Missing owner",IF(E35="","Missing quote/source ref","Ready"))))),IF(B35="Not applicable",IF(NOT(ISBLANK(C35)),"Remove N/A amount","Ready"),IF(B35="Unconfirmed","Unconfirmed scope","Choose treatment")))))</x:f>
        <x:v>Choose treatment</x:v>
      </x:c>
      <x:c r="G35" s="18" t="str">
        <x:f>IF(AND(B35="Add separately",F35="Ready"),C35,"")</x:f>
      </x:c>
    </x:row>
    <x:row r="36" ht="23" customHeight="1">
      <x:c r="A36" s="2" t="str">
        <x:v>Import charges</x:v>
      </x:c>
      <x:c r="B36" s="6"/>
      <x:c r="C36" s="22"/>
      <x:c r="D36" s="6"/>
      <x:c r="E36" s="6"/>
      <x:c r="F36" s="2" t="str">
        <x:f>IF(B36="","Choose treatment",IF(B36="Included elsewhere",IF(NOT(ISBLANK(C36)),"Remove included amount",IF(E36="","Missing inclusion ref",IF(D36="","Missing owner","Ready"))),IF(B36="Add separately",IF(ISBLANK(C36),"Missing amount",IF(NOT(ISNUMBER(C36)),"Amount not numeric",IF(C36&lt;0,"Negative amount",IF(D36="","Missing owner",IF(E36="","Missing quote/source ref","Ready"))))),IF(B36="Not applicable",IF(NOT(ISBLANK(C36)),"Remove N/A amount","Ready"),IF(B36="Unconfirmed","Unconfirmed scope","Choose treatment")))))</x:f>
        <x:v>Choose treatment</x:v>
      </x:c>
      <x:c r="G36" s="18" t="str">
        <x:f>IF(AND(B36="Add separately",F36="Ready"),C36,"")</x:f>
      </x:c>
    </x:row>
    <x:row r="37" ht="23" customHeight="1">
      <x:c r="A37" s="2" t="str">
        <x:v>Site handling</x:v>
      </x:c>
      <x:c r="B37" s="6"/>
      <x:c r="C37" s="22"/>
      <x:c r="D37" s="6"/>
      <x:c r="E37" s="6"/>
      <x:c r="F37" s="2" t="str">
        <x:f>IF(B37="","Choose treatment",IF(B37="Included elsewhere",IF(NOT(ISBLANK(C37)),"Remove included amount",IF(E37="","Missing inclusion ref",IF(D37="","Missing owner","Ready"))),IF(B37="Add separately",IF(ISBLANK(C37),"Missing amount",IF(NOT(ISNUMBER(C37)),"Amount not numeric",IF(C37&lt;0,"Negative amount",IF(D37="","Missing owner",IF(E37="","Missing quote/source ref","Ready"))))),IF(B37="Not applicable",IF(NOT(ISBLANK(C37)),"Remove N/A amount","Ready"),IF(B37="Unconfirmed","Unconfirmed scope","Choose treatment")))))</x:f>
        <x:v>Choose treatment</x:v>
      </x:c>
      <x:c r="G37" s="18" t="str">
        <x:f>IF(AND(B37="Add separately",F37="Ready"),C37,"")</x:f>
      </x:c>
    </x:row>
    <x:row r="38" ht="23" customHeight="1">
      <x:c r="A38" s="2" t="str">
        <x:v>Installation</x:v>
      </x:c>
      <x:c r="B38" s="6"/>
      <x:c r="C38" s="22"/>
      <x:c r="D38" s="6"/>
      <x:c r="E38" s="6"/>
      <x:c r="F38" s="2" t="str">
        <x:f>IF(B38="","Choose treatment",IF(B38="Included elsewhere",IF(NOT(ISBLANK(C38)),"Remove included amount",IF(E38="","Missing inclusion ref",IF(D38="","Missing owner","Ready"))),IF(B38="Add separately",IF(ISBLANK(C38),"Missing amount",IF(NOT(ISNUMBER(C38)),"Amount not numeric",IF(C38&lt;0,"Negative amount",IF(D38="","Missing owner",IF(E38="","Missing quote/source ref","Ready"))))),IF(B38="Not applicable",IF(NOT(ISBLANK(C38)),"Remove N/A amount","Ready"),IF(B38="Unconfirmed","Unconfirmed scope","Choose treatment")))))</x:f>
        <x:v>Choose treatment</x:v>
      </x:c>
      <x:c r="G38" s="18" t="str">
        <x:f>IF(AND(B38="Add separately",F38="Ready"),C38,"")</x:f>
      </x:c>
    </x:row>
    <x:row r="39" ht="23" customHeight="1">
      <x:c r="A39" s="2" t="str">
        <x:v>Other project cost</x:v>
      </x:c>
      <x:c r="B39" s="6"/>
      <x:c r="C39" s="22"/>
      <x:c r="D39" s="6"/>
      <x:c r="E39" s="6"/>
      <x:c r="F39" s="2" t="str">
        <x:f>IF(B39="","Choose treatment",IF(B39="Included elsewhere",IF(NOT(ISBLANK(C39)),"Remove included amount",IF(E39="","Missing inclusion ref",IF(D39="","Missing owner","Ready"))),IF(B39="Add separately",IF(ISBLANK(C39),"Missing amount",IF(NOT(ISNUMBER(C39)),"Amount not numeric",IF(C39&lt;0,"Negative amount",IF(D39="","Missing owner",IF(E39="","Missing quote/source ref","Ready"))))),IF(B39="Not applicable",IF(NOT(ISBLANK(C39)),"Remove N/A amount","Ready"),IF(B39="Unconfirmed","Unconfirmed scope","Choose treatment")))))</x:f>
        <x:v>Choose treatment</x:v>
      </x:c>
      <x:c r="G39" s="18" t="str">
        <x:f>IF(AND(B39="Add separately",F39="Ready"),C39,"")</x:f>
      </x:c>
    </x:row>
    <x:row r="40" ht="23" customHeight="1">
      <x:c r="A40" s="2"/>
      <x:c r="B40" s="2"/>
      <x:c r="C40" s="2"/>
      <x:c r="D40" s="2"/>
      <x:c r="E40" s="2"/>
      <x:c r="F40" s="2"/>
      <x:c r="G40" s="2"/>
    </x:row>
    <x:row r="41" ht="28" customHeight="1">
      <x:c r="A41" s="9" t="str">
        <x:v>Guestroom cost excludes public areas and other project costs. Unconfirmed scope keeps the combined total blank.</x:v>
      </x:c>
      <x:c r="B41" s="9"/>
      <x:c r="C41" s="9"/>
      <x:c r="D41" s="9"/>
      <x:c r="E41" s="9"/>
      <x:c r="F41" s="9"/>
      <x:c r="G41" s="9"/>
    </x:row>
    <x:row r="42" ht="25" customHeight="1">
      <x:c r="A42" s="9" t="str">
        <x:v>Use one currency only. This workbook does not convert currencies or estimate market prices.</x:v>
      </x:c>
      <x:c r="B42" s="9"/>
      <x:c r="C42" s="9"/>
      <x:c r="D42" s="9"/>
      <x:c r="E42" s="9"/>
      <x:c r="F42" s="9"/>
      <x:c r="G42" s="9"/>
    </x:row>
  </x:sheetData>
  <x:conditionalFormatting sqref="E19:E26">
    <x:cfRule type="expression" dxfId="0" priority="1">
      <x:formula>AND(E19&lt;&gt;"",E19&lt;&gt;"Ready")</x:formula>
    </x:cfRule>
  </x:conditionalFormatting>
  <x:conditionalFormatting sqref="F30:F39">
    <x:cfRule type="expression" dxfId="2" priority="2">
      <x:formula>F30&lt;&gt;"Ready"</x:formula>
    </x:cfRule>
  </x:conditionalFormatting>
  <x:dataValidations count="2">
    <x:dataValidation type="list" sqref="B4">
      <x:formula1>"USD,EUR,CNY,GBP,CAD,AUD"</x:formula1>
    </x:dataValidation>
    <x:dataValidation type="list" sqref="B30:B39">
      <x:formula1>"Included elsewhere,Add separately,Not applicable,Unconfirmed"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993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7" hidden="0" customWidth="1"/>
    <x:col min="4" max="4" width="20" hidden="0" customWidth="1"/>
    <x:col min="5" max="5" width="13" hidden="0" customWidth="1"/>
    <x:col min="6" max="6" width="28" hidden="0" customWidth="1"/>
    <x:col min="7" max="7" width="20" hidden="0" customWidth="1"/>
    <x:col min="8" max="8" width="30" hidden="0" customWidth="1"/>
    <x:col min="9" max="9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9" customHeight="1">
      <x:c r="A2" s="3" t="str">
        <x:v>Furniture line items</x:v>
      </x:c>
      <x:c r="B2" s="3"/>
      <x:c r="C2" s="3"/>
      <x:c r="D2" s="3"/>
      <x:c r="E2" s="3"/>
      <x:c r="F2" s="3"/>
      <x:c r="G2" s="3"/>
      <x:c r="H2" s="3"/>
      <x:c r="I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</x:row>
    <x:row r="4" ht="28" customHeight="1">
      <x:c r="A4" s="9" t="str">
        <x:v>Enter 1–60 furniture lines. Room ID must match Budget. Zero quote is valid; blank quote is not.</x:v>
      </x:c>
      <x:c r="B4" s="9"/>
      <x:c r="C4" s="9"/>
      <x:c r="D4" s="9"/>
      <x:c r="E4" s="9"/>
      <x:c r="F4" s="9"/>
      <x:c r="G4" s="9"/>
      <x:c r="H4" s="9"/>
      <x:c r="I4" s="2"/>
    </x:row>
    <x:row r="5" ht="30" customHeight="1">
      <x:c r="A5" s="16" t="str">
        <x:v>Furniture code</x:v>
      </x:c>
      <x:c r="B5" s="16" t="str">
        <x:v>Room ID</x:v>
      </x:c>
      <x:c r="C5" s="16" t="str">
        <x:v>Qty / room</x:v>
      </x:c>
      <x:c r="D5" s="16" t="str">
        <x:v>Buyer unit quote</x:v>
      </x:c>
      <x:c r="E5" s="16" t="str">
        <x:v>Currency</x:v>
      </x:c>
      <x:c r="F5" s="16" t="str">
        <x:v>Quote / source ref</x:v>
      </x:c>
      <x:c r="G5" s="16" t="str">
        <x:v>Cost / room</x:v>
      </x:c>
      <x:c r="H5" s="16" t="str">
        <x:v>Line check</x:v>
      </x:c>
      <x:c r="I5" s="16" t="str">
        <x:v>Issue</x:v>
      </x:c>
    </x:row>
    <x:row r="6" ht="22" customHeight="1">
      <x:c r="A6" s="6"/>
      <x:c r="B6" s="6"/>
      <x:c r="C6" s="23"/>
      <x:c r="D6" s="22"/>
      <x:c r="E6" s="6"/>
      <x:c r="F6" s="6"/>
      <x:c r="G6" s="18" t="str">
        <x:f>IF(H6="Ready",C6*D6,"")</x:f>
      </x:c>
      <x:c r="H6" s="20" t="str">
        <x:f>IF(COUNTA(A6:F6)=0,"",IF(A6="","Missing code",IF(B6="","Missing room ID",IF(COUNTIF(Budget!$A$19:$A$26,B6)=0,"Unknown room ID",IF(COUNTIFS($A$6:$A$65,A6,$B$6:$B$65,B6)&gt;1,"Duplicate room + code",IF(ISBLANK(C6),"Missing quantity",IF(NOT(ISNUMBER(C6)),"Qty not numeric",IF(OR(C6&lt;=0,MOD(C6,1)&lt;&gt;0),"Qty must be positive integer",IF(ISBLANK(D6),"Missing unit quote",IF(NOT(ISNUMBER(D6)),"Unit quote not numeric",IF(D6&lt;0,"Negative unit quote",IF(E6="","Missing currency",IF(E6&lt;&gt;Budget!$B$4,"Currency mismatch",IF(F6="","Missing quote/source ref","Ready"))))))))))))))</x:f>
      </x:c>
      <x:c r="I6" s="2" t="str">
        <x:f>IF(H6="","",IF(H6="Ready",0,1))</x:f>
      </x:c>
    </x:row>
    <x:row r="7" ht="22" customHeight="1">
      <x:c r="A7" s="6"/>
      <x:c r="B7" s="6"/>
      <x:c r="C7" s="23"/>
      <x:c r="D7" s="22"/>
      <x:c r="E7" s="6"/>
      <x:c r="F7" s="6"/>
      <x:c r="G7" s="18" t="str">
        <x:f>IF(H7="Ready",C7*D7,"")</x:f>
      </x:c>
      <x:c r="H7" s="20" t="str">
        <x:f>IF(COUNTA(A7:F7)=0,"",IF(A7="","Missing code",IF(B7="","Missing room ID",IF(COUNTIF(Budget!$A$19:$A$26,B7)=0,"Unknown room ID",IF(COUNTIFS($A$6:$A$65,A7,$B$6:$B$65,B7)&gt;1,"Duplicate room + code",IF(ISBLANK(C7),"Missing quantity",IF(NOT(ISNUMBER(C7)),"Qty not numeric",IF(OR(C7&lt;=0,MOD(C7,1)&lt;&gt;0),"Qty must be positive integer",IF(ISBLANK(D7),"Missing unit quote",IF(NOT(ISNUMBER(D7)),"Unit quote not numeric",IF(D7&lt;0,"Negative unit quote",IF(E7="","Missing currency",IF(E7&lt;&gt;Budget!$B$4,"Currency mismatch",IF(F7="","Missing quote/source ref","Ready"))))))))))))))</x:f>
      </x:c>
      <x:c r="I7" s="2" t="str">
        <x:f>IF(H7="","",IF(H7="Ready",0,1))</x:f>
      </x:c>
    </x:row>
    <x:row r="8" ht="22" customHeight="1">
      <x:c r="A8" s="6"/>
      <x:c r="B8" s="6"/>
      <x:c r="C8" s="23"/>
      <x:c r="D8" s="22"/>
      <x:c r="E8" s="6"/>
      <x:c r="F8" s="6"/>
      <x:c r="G8" s="18" t="str">
        <x:f>IF(H8="Ready",C8*D8,"")</x:f>
      </x:c>
      <x:c r="H8" s="20" t="str">
        <x:f>IF(COUNTA(A8:F8)=0,"",IF(A8="","Missing code",IF(B8="","Missing room ID",IF(COUNTIF(Budget!$A$19:$A$26,B8)=0,"Unknown room ID",IF(COUNTIFS($A$6:$A$65,A8,$B$6:$B$65,B8)&gt;1,"Duplicate room + code",IF(ISBLANK(C8),"Missing quantity",IF(NOT(ISNUMBER(C8)),"Qty not numeric",IF(OR(C8&lt;=0,MOD(C8,1)&lt;&gt;0),"Qty must be positive integer",IF(ISBLANK(D8),"Missing unit quote",IF(NOT(ISNUMBER(D8)),"Unit quote not numeric",IF(D8&lt;0,"Negative unit quote",IF(E8="","Missing currency",IF(E8&lt;&gt;Budget!$B$4,"Currency mismatch",IF(F8="","Missing quote/source ref","Ready"))))))))))))))</x:f>
      </x:c>
      <x:c r="I8" s="2" t="str">
        <x:f>IF(H8="","",IF(H8="Ready",0,1))</x:f>
      </x:c>
    </x:row>
    <x:row r="9" ht="22" customHeight="1">
      <x:c r="A9" s="6"/>
      <x:c r="B9" s="6"/>
      <x:c r="C9" s="23"/>
      <x:c r="D9" s="22"/>
      <x:c r="E9" s="6"/>
      <x:c r="F9" s="6"/>
      <x:c r="G9" s="18" t="str">
        <x:f>IF(H9="Ready",C9*D9,"")</x:f>
      </x:c>
      <x:c r="H9" s="20" t="str">
        <x:f>IF(COUNTA(A9:F9)=0,"",IF(A9="","Missing code",IF(B9="","Missing room ID",IF(COUNTIF(Budget!$A$19:$A$26,B9)=0,"Unknown room ID",IF(COUNTIFS($A$6:$A$65,A9,$B$6:$B$65,B9)&gt;1,"Duplicate room + code",IF(ISBLANK(C9),"Missing quantity",IF(NOT(ISNUMBER(C9)),"Qty not numeric",IF(OR(C9&lt;=0,MOD(C9,1)&lt;&gt;0),"Qty must be positive integer",IF(ISBLANK(D9),"Missing unit quote",IF(NOT(ISNUMBER(D9)),"Unit quote not numeric",IF(D9&lt;0,"Negative unit quote",IF(E9="","Missing currency",IF(E9&lt;&gt;Budget!$B$4,"Currency mismatch",IF(F9="","Missing quote/source ref","Ready"))))))))))))))</x:f>
      </x:c>
      <x:c r="I9" s="2" t="str">
        <x:f>IF(H9="","",IF(H9="Ready",0,1))</x:f>
      </x:c>
    </x:row>
    <x:row r="10" ht="22" customHeight="1">
      <x:c r="A10" s="6"/>
      <x:c r="B10" s="6"/>
      <x:c r="C10" s="23"/>
      <x:c r="D10" s="22"/>
      <x:c r="E10" s="6"/>
      <x:c r="F10" s="6"/>
      <x:c r="G10" s="18" t="str">
        <x:f>IF(H10="Ready",C10*D10,"")</x:f>
      </x:c>
      <x:c r="H10" s="20" t="str">
        <x:f>IF(COUNTA(A10:F10)=0,"",IF(A10="","Missing code",IF(B10="","Missing room ID",IF(COUNTIF(Budget!$A$19:$A$26,B10)=0,"Unknown room ID",IF(COUNTIFS($A$6:$A$65,A10,$B$6:$B$65,B10)&gt;1,"Duplicate room + code",IF(ISBLANK(C10),"Missing quantity",IF(NOT(ISNUMBER(C10)),"Qty not numeric",IF(OR(C10&lt;=0,MOD(C10,1)&lt;&gt;0),"Qty must be positive integer",IF(ISBLANK(D10),"Missing unit quote",IF(NOT(ISNUMBER(D10)),"Unit quote not numeric",IF(D10&lt;0,"Negative unit quote",IF(E10="","Missing currency",IF(E10&lt;&gt;Budget!$B$4,"Currency mismatch",IF(F10="","Missing quote/source ref","Ready"))))))))))))))</x:f>
      </x:c>
      <x:c r="I10" s="2" t="str">
        <x:f>IF(H10="","",IF(H10="Ready",0,1))</x:f>
      </x:c>
    </x:row>
    <x:row r="11" ht="22" customHeight="1">
      <x:c r="A11" s="6"/>
      <x:c r="B11" s="6"/>
      <x:c r="C11" s="23"/>
      <x:c r="D11" s="22"/>
      <x:c r="E11" s="6"/>
      <x:c r="F11" s="6"/>
      <x:c r="G11" s="18" t="str">
        <x:f>IF(H11="Ready",C11*D11,"")</x:f>
      </x:c>
      <x:c r="H11" s="20" t="str">
        <x:f>IF(COUNTA(A11:F11)=0,"",IF(A11="","Missing code",IF(B11="","Missing room ID",IF(COUNTIF(Budget!$A$19:$A$26,B11)=0,"Unknown room ID",IF(COUNTIFS($A$6:$A$65,A11,$B$6:$B$65,B11)&gt;1,"Duplicate room + code",IF(ISBLANK(C11),"Missing quantity",IF(NOT(ISNUMBER(C11)),"Qty not numeric",IF(OR(C11&lt;=0,MOD(C11,1)&lt;&gt;0),"Qty must be positive integer",IF(ISBLANK(D11),"Missing unit quote",IF(NOT(ISNUMBER(D11)),"Unit quote not numeric",IF(D11&lt;0,"Negative unit quote",IF(E11="","Missing currency",IF(E11&lt;&gt;Budget!$B$4,"Currency mismatch",IF(F11="","Missing quote/source ref","Ready"))))))))))))))</x:f>
      </x:c>
      <x:c r="I11" s="2" t="str">
        <x:f>IF(H11="","",IF(H11="Ready",0,1))</x:f>
      </x:c>
    </x:row>
    <x:row r="12" ht="22" customHeight="1">
      <x:c r="A12" s="6"/>
      <x:c r="B12" s="6"/>
      <x:c r="C12" s="23"/>
      <x:c r="D12" s="22"/>
      <x:c r="E12" s="6"/>
      <x:c r="F12" s="6"/>
      <x:c r="G12" s="18" t="str">
        <x:f>IF(H12="Ready",C12*D12,"")</x:f>
      </x:c>
      <x:c r="H12" s="20" t="str">
        <x:f>IF(COUNTA(A12:F12)=0,"",IF(A12="","Missing code",IF(B12="","Missing room ID",IF(COUNTIF(Budget!$A$19:$A$26,B12)=0,"Unknown room ID",IF(COUNTIFS($A$6:$A$65,A12,$B$6:$B$65,B12)&gt;1,"Duplicate room + code",IF(ISBLANK(C12),"Missing quantity",IF(NOT(ISNUMBER(C12)),"Qty not numeric",IF(OR(C12&lt;=0,MOD(C12,1)&lt;&gt;0),"Qty must be positive integer",IF(ISBLANK(D12),"Missing unit quote",IF(NOT(ISNUMBER(D12)),"Unit quote not numeric",IF(D12&lt;0,"Negative unit quote",IF(E12="","Missing currency",IF(E12&lt;&gt;Budget!$B$4,"Currency mismatch",IF(F12="","Missing quote/source ref","Ready"))))))))))))))</x:f>
      </x:c>
      <x:c r="I12" s="2" t="str">
        <x:f>IF(H12="","",IF(H12="Ready",0,1))</x:f>
      </x:c>
    </x:row>
    <x:row r="13" ht="22" customHeight="1">
      <x:c r="A13" s="6"/>
      <x:c r="B13" s="6"/>
      <x:c r="C13" s="23"/>
      <x:c r="D13" s="22"/>
      <x:c r="E13" s="6"/>
      <x:c r="F13" s="6"/>
      <x:c r="G13" s="18" t="str">
        <x:f>IF(H13="Ready",C13*D13,"")</x:f>
      </x:c>
      <x:c r="H13" s="20" t="str">
        <x:f>IF(COUNTA(A13:F13)=0,"",IF(A13="","Missing code",IF(B13="","Missing room ID",IF(COUNTIF(Budget!$A$19:$A$26,B13)=0,"Unknown room ID",IF(COUNTIFS($A$6:$A$65,A13,$B$6:$B$65,B13)&gt;1,"Duplicate room + code",IF(ISBLANK(C13),"Missing quantity",IF(NOT(ISNUMBER(C13)),"Qty not numeric",IF(OR(C13&lt;=0,MOD(C13,1)&lt;&gt;0),"Qty must be positive integer",IF(ISBLANK(D13),"Missing unit quote",IF(NOT(ISNUMBER(D13)),"Unit quote not numeric",IF(D13&lt;0,"Negative unit quote",IF(E13="","Missing currency",IF(E13&lt;&gt;Budget!$B$4,"Currency mismatch",IF(F13="","Missing quote/source ref","Ready"))))))))))))))</x:f>
      </x:c>
      <x:c r="I13" s="2" t="str">
        <x:f>IF(H13="","",IF(H13="Ready",0,1))</x:f>
      </x:c>
    </x:row>
    <x:row r="14" ht="22" customHeight="1">
      <x:c r="A14" s="6"/>
      <x:c r="B14" s="6"/>
      <x:c r="C14" s="23"/>
      <x:c r="D14" s="22"/>
      <x:c r="E14" s="6"/>
      <x:c r="F14" s="6"/>
      <x:c r="G14" s="18" t="str">
        <x:f>IF(H14="Ready",C14*D14,"")</x:f>
      </x:c>
      <x:c r="H14" s="20" t="str">
        <x:f>IF(COUNTA(A14:F14)=0,"",IF(A14="","Missing code",IF(B14="","Missing room ID",IF(COUNTIF(Budget!$A$19:$A$26,B14)=0,"Unknown room ID",IF(COUNTIFS($A$6:$A$65,A14,$B$6:$B$65,B14)&gt;1,"Duplicate room + code",IF(ISBLANK(C14),"Missing quantity",IF(NOT(ISNUMBER(C14)),"Qty not numeric",IF(OR(C14&lt;=0,MOD(C14,1)&lt;&gt;0),"Qty must be positive integer",IF(ISBLANK(D14),"Missing unit quote",IF(NOT(ISNUMBER(D14)),"Unit quote not numeric",IF(D14&lt;0,"Negative unit quote",IF(E14="","Missing currency",IF(E14&lt;&gt;Budget!$B$4,"Currency mismatch",IF(F14="","Missing quote/source ref","Ready"))))))))))))))</x:f>
      </x:c>
      <x:c r="I14" s="2" t="str">
        <x:f>IF(H14="","",IF(H14="Ready",0,1))</x:f>
      </x:c>
    </x:row>
    <x:row r="15" ht="22" customHeight="1">
      <x:c r="A15" s="6"/>
      <x:c r="B15" s="6"/>
      <x:c r="C15" s="23"/>
      <x:c r="D15" s="22"/>
      <x:c r="E15" s="6"/>
      <x:c r="F15" s="6"/>
      <x:c r="G15" s="18" t="str">
        <x:f>IF(H15="Ready",C15*D15,"")</x:f>
      </x:c>
      <x:c r="H15" s="20" t="str">
        <x:f>IF(COUNTA(A15:F15)=0,"",IF(A15="","Missing code",IF(B15="","Missing room ID",IF(COUNTIF(Budget!$A$19:$A$26,B15)=0,"Unknown room ID",IF(COUNTIFS($A$6:$A$65,A15,$B$6:$B$65,B15)&gt;1,"Duplicate room + code",IF(ISBLANK(C15),"Missing quantity",IF(NOT(ISNUMBER(C15)),"Qty not numeric",IF(OR(C15&lt;=0,MOD(C15,1)&lt;&gt;0),"Qty must be positive integer",IF(ISBLANK(D15),"Missing unit quote",IF(NOT(ISNUMBER(D15)),"Unit quote not numeric",IF(D15&lt;0,"Negative unit quote",IF(E15="","Missing currency",IF(E15&lt;&gt;Budget!$B$4,"Currency mismatch",IF(F15="","Missing quote/source ref","Ready"))))))))))))))</x:f>
      </x:c>
      <x:c r="I15" s="2" t="str">
        <x:f>IF(H15="","",IF(H15="Ready",0,1))</x:f>
      </x:c>
    </x:row>
    <x:row r="16" ht="22" customHeight="1">
      <x:c r="A16" s="6"/>
      <x:c r="B16" s="6"/>
      <x:c r="C16" s="23"/>
      <x:c r="D16" s="22"/>
      <x:c r="E16" s="6"/>
      <x:c r="F16" s="6"/>
      <x:c r="G16" s="18" t="str">
        <x:f>IF(H16="Ready",C16*D16,"")</x:f>
      </x:c>
      <x:c r="H16" s="20" t="str">
        <x:f>IF(COUNTA(A16:F16)=0,"",IF(A16="","Missing code",IF(B16="","Missing room ID",IF(COUNTIF(Budget!$A$19:$A$26,B16)=0,"Unknown room ID",IF(COUNTIFS($A$6:$A$65,A16,$B$6:$B$65,B16)&gt;1,"Duplicate room + code",IF(ISBLANK(C16),"Missing quantity",IF(NOT(ISNUMBER(C16)),"Qty not numeric",IF(OR(C16&lt;=0,MOD(C16,1)&lt;&gt;0),"Qty must be positive integer",IF(ISBLANK(D16),"Missing unit quote",IF(NOT(ISNUMBER(D16)),"Unit quote not numeric",IF(D16&lt;0,"Negative unit quote",IF(E16="","Missing currency",IF(E16&lt;&gt;Budget!$B$4,"Currency mismatch",IF(F16="","Missing quote/source ref","Ready"))))))))))))))</x:f>
      </x:c>
      <x:c r="I16" s="2" t="str">
        <x:f>IF(H16="","",IF(H16="Ready",0,1))</x:f>
      </x:c>
    </x:row>
    <x:row r="17" ht="22" customHeight="1">
      <x:c r="A17" s="6"/>
      <x:c r="B17" s="6"/>
      <x:c r="C17" s="23"/>
      <x:c r="D17" s="22"/>
      <x:c r="E17" s="6"/>
      <x:c r="F17" s="6"/>
      <x:c r="G17" s="18" t="str">
        <x:f>IF(H17="Ready",C17*D17,"")</x:f>
      </x:c>
      <x:c r="H17" s="20" t="str">
        <x:f>IF(COUNTA(A17:F17)=0,"",IF(A17="","Missing code",IF(B17="","Missing room ID",IF(COUNTIF(Budget!$A$19:$A$26,B17)=0,"Unknown room ID",IF(COUNTIFS($A$6:$A$65,A17,$B$6:$B$65,B17)&gt;1,"Duplicate room + code",IF(ISBLANK(C17),"Missing quantity",IF(NOT(ISNUMBER(C17)),"Qty not numeric",IF(OR(C17&lt;=0,MOD(C17,1)&lt;&gt;0),"Qty must be positive integer",IF(ISBLANK(D17),"Missing unit quote",IF(NOT(ISNUMBER(D17)),"Unit quote not numeric",IF(D17&lt;0,"Negative unit quote",IF(E17="","Missing currency",IF(E17&lt;&gt;Budget!$B$4,"Currency mismatch",IF(F17="","Missing quote/source ref","Ready"))))))))))))))</x:f>
      </x:c>
      <x:c r="I17" s="2" t="str">
        <x:f>IF(H17="","",IF(H17="Ready",0,1))</x:f>
      </x:c>
    </x:row>
    <x:row r="18" ht="22" customHeight="1">
      <x:c r="A18" s="6"/>
      <x:c r="B18" s="6"/>
      <x:c r="C18" s="23"/>
      <x:c r="D18" s="22"/>
      <x:c r="E18" s="6"/>
      <x:c r="F18" s="6"/>
      <x:c r="G18" s="18" t="str">
        <x:f>IF(H18="Ready",C18*D18,"")</x:f>
      </x:c>
      <x:c r="H18" s="20" t="str">
        <x:f>IF(COUNTA(A18:F18)=0,"",IF(A18="","Missing code",IF(B18="","Missing room ID",IF(COUNTIF(Budget!$A$19:$A$26,B18)=0,"Unknown room ID",IF(COUNTIFS($A$6:$A$65,A18,$B$6:$B$65,B18)&gt;1,"Duplicate room + code",IF(ISBLANK(C18),"Missing quantity",IF(NOT(ISNUMBER(C18)),"Qty not numeric",IF(OR(C18&lt;=0,MOD(C18,1)&lt;&gt;0),"Qty must be positive integer",IF(ISBLANK(D18),"Missing unit quote",IF(NOT(ISNUMBER(D18)),"Unit quote not numeric",IF(D18&lt;0,"Negative unit quote",IF(E18="","Missing currency",IF(E18&lt;&gt;Budget!$B$4,"Currency mismatch",IF(F18="","Missing quote/source ref","Ready"))))))))))))))</x:f>
      </x:c>
      <x:c r="I18" s="2" t="str">
        <x:f>IF(H18="","",IF(H18="Ready",0,1))</x:f>
      </x:c>
    </x:row>
    <x:row r="19" ht="22" customHeight="1">
      <x:c r="A19" s="6"/>
      <x:c r="B19" s="6"/>
      <x:c r="C19" s="23"/>
      <x:c r="D19" s="22"/>
      <x:c r="E19" s="6"/>
      <x:c r="F19" s="6"/>
      <x:c r="G19" s="18" t="str">
        <x:f>IF(H19="Ready",C19*D19,"")</x:f>
      </x:c>
      <x:c r="H19" s="20" t="str">
        <x:f>IF(COUNTA(A19:F19)=0,"",IF(A19="","Missing code",IF(B19="","Missing room ID",IF(COUNTIF(Budget!$A$19:$A$26,B19)=0,"Unknown room ID",IF(COUNTIFS($A$6:$A$65,A19,$B$6:$B$65,B19)&gt;1,"Duplicate room + code",IF(ISBLANK(C19),"Missing quantity",IF(NOT(ISNUMBER(C19)),"Qty not numeric",IF(OR(C19&lt;=0,MOD(C19,1)&lt;&gt;0),"Qty must be positive integer",IF(ISBLANK(D19),"Missing unit quote",IF(NOT(ISNUMBER(D19)),"Unit quote not numeric",IF(D19&lt;0,"Negative unit quote",IF(E19="","Missing currency",IF(E19&lt;&gt;Budget!$B$4,"Currency mismatch",IF(F19="","Missing quote/source ref","Ready"))))))))))))))</x:f>
      </x:c>
      <x:c r="I19" s="2" t="str">
        <x:f>IF(H19="","",IF(H19="Ready",0,1))</x:f>
      </x:c>
    </x:row>
    <x:row r="20" ht="22" customHeight="1">
      <x:c r="A20" s="6"/>
      <x:c r="B20" s="6"/>
      <x:c r="C20" s="23"/>
      <x:c r="D20" s="22"/>
      <x:c r="E20" s="6"/>
      <x:c r="F20" s="6"/>
      <x:c r="G20" s="18" t="str">
        <x:f>IF(H20="Ready",C20*D20,"")</x:f>
      </x:c>
      <x:c r="H20" s="20" t="str">
        <x:f>IF(COUNTA(A20:F20)=0,"",IF(A20="","Missing code",IF(B20="","Missing room ID",IF(COUNTIF(Budget!$A$19:$A$26,B20)=0,"Unknown room ID",IF(COUNTIFS($A$6:$A$65,A20,$B$6:$B$65,B20)&gt;1,"Duplicate room + code",IF(ISBLANK(C20),"Missing quantity",IF(NOT(ISNUMBER(C20)),"Qty not numeric",IF(OR(C20&lt;=0,MOD(C20,1)&lt;&gt;0),"Qty must be positive integer",IF(ISBLANK(D20),"Missing unit quote",IF(NOT(ISNUMBER(D20)),"Unit quote not numeric",IF(D20&lt;0,"Negative unit quote",IF(E20="","Missing currency",IF(E20&lt;&gt;Budget!$B$4,"Currency mismatch",IF(F20="","Missing quote/source ref","Ready"))))))))))))))</x:f>
      </x:c>
      <x:c r="I20" s="2" t="str">
        <x:f>IF(H20="","",IF(H20="Ready",0,1))</x:f>
      </x:c>
    </x:row>
    <x:row r="21" ht="22" customHeight="1">
      <x:c r="A21" s="6"/>
      <x:c r="B21" s="6"/>
      <x:c r="C21" s="23"/>
      <x:c r="D21" s="22"/>
      <x:c r="E21" s="6"/>
      <x:c r="F21" s="6"/>
      <x:c r="G21" s="18" t="str">
        <x:f>IF(H21="Ready",C21*D21,"")</x:f>
      </x:c>
      <x:c r="H21" s="20" t="str">
        <x:f>IF(COUNTA(A21:F21)=0,"",IF(A21="","Missing code",IF(B21="","Missing room ID",IF(COUNTIF(Budget!$A$19:$A$26,B21)=0,"Unknown room ID",IF(COUNTIFS($A$6:$A$65,A21,$B$6:$B$65,B21)&gt;1,"Duplicate room + code",IF(ISBLANK(C21),"Missing quantity",IF(NOT(ISNUMBER(C21)),"Qty not numeric",IF(OR(C21&lt;=0,MOD(C21,1)&lt;&gt;0),"Qty must be positive integer",IF(ISBLANK(D21),"Missing unit quote",IF(NOT(ISNUMBER(D21)),"Unit quote not numeric",IF(D21&lt;0,"Negative unit quote",IF(E21="","Missing currency",IF(E21&lt;&gt;Budget!$B$4,"Currency mismatch",IF(F21="","Missing quote/source ref","Ready"))))))))))))))</x:f>
      </x:c>
      <x:c r="I21" s="2" t="str">
        <x:f>IF(H21="","",IF(H21="Ready",0,1))</x:f>
      </x:c>
    </x:row>
    <x:row r="22" ht="22" customHeight="1">
      <x:c r="A22" s="6"/>
      <x:c r="B22" s="6"/>
      <x:c r="C22" s="23"/>
      <x:c r="D22" s="22"/>
      <x:c r="E22" s="6"/>
      <x:c r="F22" s="6"/>
      <x:c r="G22" s="18" t="str">
        <x:f>IF(H22="Ready",C22*D22,"")</x:f>
      </x:c>
      <x:c r="H22" s="20" t="str">
        <x:f>IF(COUNTA(A22:F22)=0,"",IF(A22="","Missing code",IF(B22="","Missing room ID",IF(COUNTIF(Budget!$A$19:$A$26,B22)=0,"Unknown room ID",IF(COUNTIFS($A$6:$A$65,A22,$B$6:$B$65,B22)&gt;1,"Duplicate room + code",IF(ISBLANK(C22),"Missing quantity",IF(NOT(ISNUMBER(C22)),"Qty not numeric",IF(OR(C22&lt;=0,MOD(C22,1)&lt;&gt;0),"Qty must be positive integer",IF(ISBLANK(D22),"Missing unit quote",IF(NOT(ISNUMBER(D22)),"Unit quote not numeric",IF(D22&lt;0,"Negative unit quote",IF(E22="","Missing currency",IF(E22&lt;&gt;Budget!$B$4,"Currency mismatch",IF(F22="","Missing quote/source ref","Ready"))))))))))))))</x:f>
      </x:c>
      <x:c r="I22" s="2" t="str">
        <x:f>IF(H22="","",IF(H22="Ready",0,1))</x:f>
      </x:c>
    </x:row>
    <x:row r="23" ht="22" customHeight="1">
      <x:c r="A23" s="6"/>
      <x:c r="B23" s="6"/>
      <x:c r="C23" s="23"/>
      <x:c r="D23" s="22"/>
      <x:c r="E23" s="6"/>
      <x:c r="F23" s="6"/>
      <x:c r="G23" s="18" t="str">
        <x:f>IF(H23="Ready",C23*D23,"")</x:f>
      </x:c>
      <x:c r="H23" s="20" t="str">
        <x:f>IF(COUNTA(A23:F23)=0,"",IF(A23="","Missing code",IF(B23="","Missing room ID",IF(COUNTIF(Budget!$A$19:$A$26,B23)=0,"Unknown room ID",IF(COUNTIFS($A$6:$A$65,A23,$B$6:$B$65,B23)&gt;1,"Duplicate room + code",IF(ISBLANK(C23),"Missing quantity",IF(NOT(ISNUMBER(C23)),"Qty not numeric",IF(OR(C23&lt;=0,MOD(C23,1)&lt;&gt;0),"Qty must be positive integer",IF(ISBLANK(D23),"Missing unit quote",IF(NOT(ISNUMBER(D23)),"Unit quote not numeric",IF(D23&lt;0,"Negative unit quote",IF(E23="","Missing currency",IF(E23&lt;&gt;Budget!$B$4,"Currency mismatch",IF(F23="","Missing quote/source ref","Ready"))))))))))))))</x:f>
      </x:c>
      <x:c r="I23" s="2" t="str">
        <x:f>IF(H23="","",IF(H23="Ready",0,1))</x:f>
      </x:c>
    </x:row>
    <x:row r="24" ht="22" customHeight="1">
      <x:c r="A24" s="6"/>
      <x:c r="B24" s="6"/>
      <x:c r="C24" s="23"/>
      <x:c r="D24" s="22"/>
      <x:c r="E24" s="6"/>
      <x:c r="F24" s="6"/>
      <x:c r="G24" s="18" t="str">
        <x:f>IF(H24="Ready",C24*D24,"")</x:f>
      </x:c>
      <x:c r="H24" s="20" t="str">
        <x:f>IF(COUNTA(A24:F24)=0,"",IF(A24="","Missing code",IF(B24="","Missing room ID",IF(COUNTIF(Budget!$A$19:$A$26,B24)=0,"Unknown room ID",IF(COUNTIFS($A$6:$A$65,A24,$B$6:$B$65,B24)&gt;1,"Duplicate room + code",IF(ISBLANK(C24),"Missing quantity",IF(NOT(ISNUMBER(C24)),"Qty not numeric",IF(OR(C24&lt;=0,MOD(C24,1)&lt;&gt;0),"Qty must be positive integer",IF(ISBLANK(D24),"Missing unit quote",IF(NOT(ISNUMBER(D24)),"Unit quote not numeric",IF(D24&lt;0,"Negative unit quote",IF(E24="","Missing currency",IF(E24&lt;&gt;Budget!$B$4,"Currency mismatch",IF(F24="","Missing quote/source ref","Ready"))))))))))))))</x:f>
      </x:c>
      <x:c r="I24" s="2" t="str">
        <x:f>IF(H24="","",IF(H24="Ready",0,1))</x:f>
      </x:c>
    </x:row>
    <x:row r="25" ht="22" customHeight="1">
      <x:c r="A25" s="6"/>
      <x:c r="B25" s="6"/>
      <x:c r="C25" s="23"/>
      <x:c r="D25" s="22"/>
      <x:c r="E25" s="6"/>
      <x:c r="F25" s="6"/>
      <x:c r="G25" s="18" t="str">
        <x:f>IF(H25="Ready",C25*D25,"")</x:f>
      </x:c>
      <x:c r="H25" s="20" t="str">
        <x:f>IF(COUNTA(A25:F25)=0,"",IF(A25="","Missing code",IF(B25="","Missing room ID",IF(COUNTIF(Budget!$A$19:$A$26,B25)=0,"Unknown room ID",IF(COUNTIFS($A$6:$A$65,A25,$B$6:$B$65,B25)&gt;1,"Duplicate room + code",IF(ISBLANK(C25),"Missing quantity",IF(NOT(ISNUMBER(C25)),"Qty not numeric",IF(OR(C25&lt;=0,MOD(C25,1)&lt;&gt;0),"Qty must be positive integer",IF(ISBLANK(D25),"Missing unit quote",IF(NOT(ISNUMBER(D25)),"Unit quote not numeric",IF(D25&lt;0,"Negative unit quote",IF(E25="","Missing currency",IF(E25&lt;&gt;Budget!$B$4,"Currency mismatch",IF(F25="","Missing quote/source ref","Ready"))))))))))))))</x:f>
      </x:c>
      <x:c r="I25" s="2" t="str">
        <x:f>IF(H25="","",IF(H25="Ready",0,1))</x:f>
      </x:c>
    </x:row>
    <x:row r="26" ht="22" customHeight="1">
      <x:c r="A26" s="6"/>
      <x:c r="B26" s="6"/>
      <x:c r="C26" s="23"/>
      <x:c r="D26" s="22"/>
      <x:c r="E26" s="6"/>
      <x:c r="F26" s="6"/>
      <x:c r="G26" s="18" t="str">
        <x:f>IF(H26="Ready",C26*D26,"")</x:f>
      </x:c>
      <x:c r="H26" s="20" t="str">
        <x:f>IF(COUNTA(A26:F26)=0,"",IF(A26="","Missing code",IF(B26="","Missing room ID",IF(COUNTIF(Budget!$A$19:$A$26,B26)=0,"Unknown room ID",IF(COUNTIFS($A$6:$A$65,A26,$B$6:$B$65,B26)&gt;1,"Duplicate room + code",IF(ISBLANK(C26),"Missing quantity",IF(NOT(ISNUMBER(C26)),"Qty not numeric",IF(OR(C26&lt;=0,MOD(C26,1)&lt;&gt;0),"Qty must be positive integer",IF(ISBLANK(D26),"Missing unit quote",IF(NOT(ISNUMBER(D26)),"Unit quote not numeric",IF(D26&lt;0,"Negative unit quote",IF(E26="","Missing currency",IF(E26&lt;&gt;Budget!$B$4,"Currency mismatch",IF(F26="","Missing quote/source ref","Ready"))))))))))))))</x:f>
      </x:c>
      <x:c r="I26" s="2" t="str">
        <x:f>IF(H26="","",IF(H26="Ready",0,1))</x:f>
      </x:c>
    </x:row>
    <x:row r="27" ht="22" customHeight="1">
      <x:c r="A27" s="6"/>
      <x:c r="B27" s="6"/>
      <x:c r="C27" s="23"/>
      <x:c r="D27" s="22"/>
      <x:c r="E27" s="6"/>
      <x:c r="F27" s="6"/>
      <x:c r="G27" s="18" t="str">
        <x:f>IF(H27="Ready",C27*D27,"")</x:f>
      </x:c>
      <x:c r="H27" s="20" t="str">
        <x:f>IF(COUNTA(A27:F27)=0,"",IF(A27="","Missing code",IF(B27="","Missing room ID",IF(COUNTIF(Budget!$A$19:$A$26,B27)=0,"Unknown room ID",IF(COUNTIFS($A$6:$A$65,A27,$B$6:$B$65,B27)&gt;1,"Duplicate room + code",IF(ISBLANK(C27),"Missing quantity",IF(NOT(ISNUMBER(C27)),"Qty not numeric",IF(OR(C27&lt;=0,MOD(C27,1)&lt;&gt;0),"Qty must be positive integer",IF(ISBLANK(D27),"Missing unit quote",IF(NOT(ISNUMBER(D27)),"Unit quote not numeric",IF(D27&lt;0,"Negative unit quote",IF(E27="","Missing currency",IF(E27&lt;&gt;Budget!$B$4,"Currency mismatch",IF(F27="","Missing quote/source ref","Ready"))))))))))))))</x:f>
      </x:c>
      <x:c r="I27" s="2" t="str">
        <x:f>IF(H27="","",IF(H27="Ready",0,1))</x:f>
      </x:c>
    </x:row>
    <x:row r="28" ht="22" customHeight="1">
      <x:c r="A28" s="6"/>
      <x:c r="B28" s="6"/>
      <x:c r="C28" s="23"/>
      <x:c r="D28" s="22"/>
      <x:c r="E28" s="6"/>
      <x:c r="F28" s="6"/>
      <x:c r="G28" s="18" t="str">
        <x:f>IF(H28="Ready",C28*D28,"")</x:f>
      </x:c>
      <x:c r="H28" s="20" t="str">
        <x:f>IF(COUNTA(A28:F28)=0,"",IF(A28="","Missing code",IF(B28="","Missing room ID",IF(COUNTIF(Budget!$A$19:$A$26,B28)=0,"Unknown room ID",IF(COUNTIFS($A$6:$A$65,A28,$B$6:$B$65,B28)&gt;1,"Duplicate room + code",IF(ISBLANK(C28),"Missing quantity",IF(NOT(ISNUMBER(C28)),"Qty not numeric",IF(OR(C28&lt;=0,MOD(C28,1)&lt;&gt;0),"Qty must be positive integer",IF(ISBLANK(D28),"Missing unit quote",IF(NOT(ISNUMBER(D28)),"Unit quote not numeric",IF(D28&lt;0,"Negative unit quote",IF(E28="","Missing currency",IF(E28&lt;&gt;Budget!$B$4,"Currency mismatch",IF(F28="","Missing quote/source ref","Ready"))))))))))))))</x:f>
      </x:c>
      <x:c r="I28" s="2" t="str">
        <x:f>IF(H28="","",IF(H28="Ready",0,1))</x:f>
      </x:c>
    </x:row>
    <x:row r="29" ht="22" customHeight="1">
      <x:c r="A29" s="6"/>
      <x:c r="B29" s="6"/>
      <x:c r="C29" s="23"/>
      <x:c r="D29" s="22"/>
      <x:c r="E29" s="6"/>
      <x:c r="F29" s="6"/>
      <x:c r="G29" s="18" t="str">
        <x:f>IF(H29="Ready",C29*D29,"")</x:f>
      </x:c>
      <x:c r="H29" s="20" t="str">
        <x:f>IF(COUNTA(A29:F29)=0,"",IF(A29="","Missing code",IF(B29="","Missing room ID",IF(COUNTIF(Budget!$A$19:$A$26,B29)=0,"Unknown room ID",IF(COUNTIFS($A$6:$A$65,A29,$B$6:$B$65,B29)&gt;1,"Duplicate room + code",IF(ISBLANK(C29),"Missing quantity",IF(NOT(ISNUMBER(C29)),"Qty not numeric",IF(OR(C29&lt;=0,MOD(C29,1)&lt;&gt;0),"Qty must be positive integer",IF(ISBLANK(D29),"Missing unit quote",IF(NOT(ISNUMBER(D29)),"Unit quote not numeric",IF(D29&lt;0,"Negative unit quote",IF(E29="","Missing currency",IF(E29&lt;&gt;Budget!$B$4,"Currency mismatch",IF(F29="","Missing quote/source ref","Ready"))))))))))))))</x:f>
      </x:c>
      <x:c r="I29" s="2" t="str">
        <x:f>IF(H29="","",IF(H29="Ready",0,1))</x:f>
      </x:c>
    </x:row>
    <x:row r="30" ht="22" customHeight="1">
      <x:c r="A30" s="6"/>
      <x:c r="B30" s="6"/>
      <x:c r="C30" s="23"/>
      <x:c r="D30" s="22"/>
      <x:c r="E30" s="6"/>
      <x:c r="F30" s="6"/>
      <x:c r="G30" s="18" t="str">
        <x:f>IF(H30="Ready",C30*D30,"")</x:f>
      </x:c>
      <x:c r="H30" s="20" t="str">
        <x:f>IF(COUNTA(A30:F30)=0,"",IF(A30="","Missing code",IF(B30="","Missing room ID",IF(COUNTIF(Budget!$A$19:$A$26,B30)=0,"Unknown room ID",IF(COUNTIFS($A$6:$A$65,A30,$B$6:$B$65,B30)&gt;1,"Duplicate room + code",IF(ISBLANK(C30),"Missing quantity",IF(NOT(ISNUMBER(C30)),"Qty not numeric",IF(OR(C30&lt;=0,MOD(C30,1)&lt;&gt;0),"Qty must be positive integer",IF(ISBLANK(D30),"Missing unit quote",IF(NOT(ISNUMBER(D30)),"Unit quote not numeric",IF(D30&lt;0,"Negative unit quote",IF(E30="","Missing currency",IF(E30&lt;&gt;Budget!$B$4,"Currency mismatch",IF(F30="","Missing quote/source ref","Ready"))))))))))))))</x:f>
      </x:c>
      <x:c r="I30" s="2" t="str">
        <x:f>IF(H30="","",IF(H30="Ready",0,1))</x:f>
      </x:c>
    </x:row>
    <x:row r="31" ht="22" customHeight="1">
      <x:c r="A31" s="6"/>
      <x:c r="B31" s="6"/>
      <x:c r="C31" s="23"/>
      <x:c r="D31" s="22"/>
      <x:c r="E31" s="6"/>
      <x:c r="F31" s="6"/>
      <x:c r="G31" s="18" t="str">
        <x:f>IF(H31="Ready",C31*D31,"")</x:f>
      </x:c>
      <x:c r="H31" s="20" t="str">
        <x:f>IF(COUNTA(A31:F31)=0,"",IF(A31="","Missing code",IF(B31="","Missing room ID",IF(COUNTIF(Budget!$A$19:$A$26,B31)=0,"Unknown room ID",IF(COUNTIFS($A$6:$A$65,A31,$B$6:$B$65,B31)&gt;1,"Duplicate room + code",IF(ISBLANK(C31),"Missing quantity",IF(NOT(ISNUMBER(C31)),"Qty not numeric",IF(OR(C31&lt;=0,MOD(C31,1)&lt;&gt;0),"Qty must be positive integer",IF(ISBLANK(D31),"Missing unit quote",IF(NOT(ISNUMBER(D31)),"Unit quote not numeric",IF(D31&lt;0,"Negative unit quote",IF(E31="","Missing currency",IF(E31&lt;&gt;Budget!$B$4,"Currency mismatch",IF(F31="","Missing quote/source ref","Ready"))))))))))))))</x:f>
      </x:c>
      <x:c r="I31" s="2" t="str">
        <x:f>IF(H31="","",IF(H31="Ready",0,1))</x:f>
      </x:c>
    </x:row>
    <x:row r="32" ht="22" customHeight="1">
      <x:c r="A32" s="6"/>
      <x:c r="B32" s="6"/>
      <x:c r="C32" s="23"/>
      <x:c r="D32" s="22"/>
      <x:c r="E32" s="6"/>
      <x:c r="F32" s="6"/>
      <x:c r="G32" s="18" t="str">
        <x:f>IF(H32="Ready",C32*D32,"")</x:f>
      </x:c>
      <x:c r="H32" s="20" t="str">
        <x:f>IF(COUNTA(A32:F32)=0,"",IF(A32="","Missing code",IF(B32="","Missing room ID",IF(COUNTIF(Budget!$A$19:$A$26,B32)=0,"Unknown room ID",IF(COUNTIFS($A$6:$A$65,A32,$B$6:$B$65,B32)&gt;1,"Duplicate room + code",IF(ISBLANK(C32),"Missing quantity",IF(NOT(ISNUMBER(C32)),"Qty not numeric",IF(OR(C32&lt;=0,MOD(C32,1)&lt;&gt;0),"Qty must be positive integer",IF(ISBLANK(D32),"Missing unit quote",IF(NOT(ISNUMBER(D32)),"Unit quote not numeric",IF(D32&lt;0,"Negative unit quote",IF(E32="","Missing currency",IF(E32&lt;&gt;Budget!$B$4,"Currency mismatch",IF(F32="","Missing quote/source ref","Ready"))))))))))))))</x:f>
      </x:c>
      <x:c r="I32" s="2" t="str">
        <x:f>IF(H32="","",IF(H32="Ready",0,1))</x:f>
      </x:c>
    </x:row>
    <x:row r="33" ht="22" customHeight="1">
      <x:c r="A33" s="6"/>
      <x:c r="B33" s="6"/>
      <x:c r="C33" s="23"/>
      <x:c r="D33" s="22"/>
      <x:c r="E33" s="6"/>
      <x:c r="F33" s="6"/>
      <x:c r="G33" s="18" t="str">
        <x:f>IF(H33="Ready",C33*D33,"")</x:f>
      </x:c>
      <x:c r="H33" s="20" t="str">
        <x:f>IF(COUNTA(A33:F33)=0,"",IF(A33="","Missing code",IF(B33="","Missing room ID",IF(COUNTIF(Budget!$A$19:$A$26,B33)=0,"Unknown room ID",IF(COUNTIFS($A$6:$A$65,A33,$B$6:$B$65,B33)&gt;1,"Duplicate room + code",IF(ISBLANK(C33),"Missing quantity",IF(NOT(ISNUMBER(C33)),"Qty not numeric",IF(OR(C33&lt;=0,MOD(C33,1)&lt;&gt;0),"Qty must be positive integer",IF(ISBLANK(D33),"Missing unit quote",IF(NOT(ISNUMBER(D33)),"Unit quote not numeric",IF(D33&lt;0,"Negative unit quote",IF(E33="","Missing currency",IF(E33&lt;&gt;Budget!$B$4,"Currency mismatch",IF(F33="","Missing quote/source ref","Ready"))))))))))))))</x:f>
      </x:c>
      <x:c r="I33" s="2" t="str">
        <x:f>IF(H33="","",IF(H33="Ready",0,1))</x:f>
      </x:c>
    </x:row>
    <x:row r="34" ht="22" customHeight="1">
      <x:c r="A34" s="6"/>
      <x:c r="B34" s="6"/>
      <x:c r="C34" s="23"/>
      <x:c r="D34" s="22"/>
      <x:c r="E34" s="6"/>
      <x:c r="F34" s="6"/>
      <x:c r="G34" s="18" t="str">
        <x:f>IF(H34="Ready",C34*D34,"")</x:f>
      </x:c>
      <x:c r="H34" s="20" t="str">
        <x:f>IF(COUNTA(A34:F34)=0,"",IF(A34="","Missing code",IF(B34="","Missing room ID",IF(COUNTIF(Budget!$A$19:$A$26,B34)=0,"Unknown room ID",IF(COUNTIFS($A$6:$A$65,A34,$B$6:$B$65,B34)&gt;1,"Duplicate room + code",IF(ISBLANK(C34),"Missing quantity",IF(NOT(ISNUMBER(C34)),"Qty not numeric",IF(OR(C34&lt;=0,MOD(C34,1)&lt;&gt;0),"Qty must be positive integer",IF(ISBLANK(D34),"Missing unit quote",IF(NOT(ISNUMBER(D34)),"Unit quote not numeric",IF(D34&lt;0,"Negative unit quote",IF(E34="","Missing currency",IF(E34&lt;&gt;Budget!$B$4,"Currency mismatch",IF(F34="","Missing quote/source ref","Ready"))))))))))))))</x:f>
      </x:c>
      <x:c r="I34" s="2" t="str">
        <x:f>IF(H34="","",IF(H34="Ready",0,1))</x:f>
      </x:c>
    </x:row>
    <x:row r="35" ht="22" customHeight="1">
      <x:c r="A35" s="6"/>
      <x:c r="B35" s="6"/>
      <x:c r="C35" s="23"/>
      <x:c r="D35" s="22"/>
      <x:c r="E35" s="6"/>
      <x:c r="F35" s="6"/>
      <x:c r="G35" s="18" t="str">
        <x:f>IF(H35="Ready",C35*D35,"")</x:f>
      </x:c>
      <x:c r="H35" s="20" t="str">
        <x:f>IF(COUNTA(A35:F35)=0,"",IF(A35="","Missing code",IF(B35="","Missing room ID",IF(COUNTIF(Budget!$A$19:$A$26,B35)=0,"Unknown room ID",IF(COUNTIFS($A$6:$A$65,A35,$B$6:$B$65,B35)&gt;1,"Duplicate room + code",IF(ISBLANK(C35),"Missing quantity",IF(NOT(ISNUMBER(C35)),"Qty not numeric",IF(OR(C35&lt;=0,MOD(C35,1)&lt;&gt;0),"Qty must be positive integer",IF(ISBLANK(D35),"Missing unit quote",IF(NOT(ISNUMBER(D35)),"Unit quote not numeric",IF(D35&lt;0,"Negative unit quote",IF(E35="","Missing currency",IF(E35&lt;&gt;Budget!$B$4,"Currency mismatch",IF(F35="","Missing quote/source ref","Ready"))))))))))))))</x:f>
      </x:c>
      <x:c r="I35" s="2" t="str">
        <x:f>IF(H35="","",IF(H35="Ready",0,1))</x:f>
      </x:c>
    </x:row>
    <x:row r="36" ht="22" customHeight="1">
      <x:c r="A36" s="6"/>
      <x:c r="B36" s="6"/>
      <x:c r="C36" s="23"/>
      <x:c r="D36" s="22"/>
      <x:c r="E36" s="6"/>
      <x:c r="F36" s="6"/>
      <x:c r="G36" s="18" t="str">
        <x:f>IF(H36="Ready",C36*D36,"")</x:f>
      </x:c>
      <x:c r="H36" s="20" t="str">
        <x:f>IF(COUNTA(A36:F36)=0,"",IF(A36="","Missing code",IF(B36="","Missing room ID",IF(COUNTIF(Budget!$A$19:$A$26,B36)=0,"Unknown room ID",IF(COUNTIFS($A$6:$A$65,A36,$B$6:$B$65,B36)&gt;1,"Duplicate room + code",IF(ISBLANK(C36),"Missing quantity",IF(NOT(ISNUMBER(C36)),"Qty not numeric",IF(OR(C36&lt;=0,MOD(C36,1)&lt;&gt;0),"Qty must be positive integer",IF(ISBLANK(D36),"Missing unit quote",IF(NOT(ISNUMBER(D36)),"Unit quote not numeric",IF(D36&lt;0,"Negative unit quote",IF(E36="","Missing currency",IF(E36&lt;&gt;Budget!$B$4,"Currency mismatch",IF(F36="","Missing quote/source ref","Ready"))))))))))))))</x:f>
      </x:c>
      <x:c r="I36" s="2" t="str">
        <x:f>IF(H36="","",IF(H36="Ready",0,1))</x:f>
      </x:c>
    </x:row>
    <x:row r="37" ht="22" customHeight="1">
      <x:c r="A37" s="6"/>
      <x:c r="B37" s="6"/>
      <x:c r="C37" s="23"/>
      <x:c r="D37" s="22"/>
      <x:c r="E37" s="6"/>
      <x:c r="F37" s="6"/>
      <x:c r="G37" s="18" t="str">
        <x:f>IF(H37="Ready",C37*D37,"")</x:f>
      </x:c>
      <x:c r="H37" s="20" t="str">
        <x:f>IF(COUNTA(A37:F37)=0,"",IF(A37="","Missing code",IF(B37="","Missing room ID",IF(COUNTIF(Budget!$A$19:$A$26,B37)=0,"Unknown room ID",IF(COUNTIFS($A$6:$A$65,A37,$B$6:$B$65,B37)&gt;1,"Duplicate room + code",IF(ISBLANK(C37),"Missing quantity",IF(NOT(ISNUMBER(C37)),"Qty not numeric",IF(OR(C37&lt;=0,MOD(C37,1)&lt;&gt;0),"Qty must be positive integer",IF(ISBLANK(D37),"Missing unit quote",IF(NOT(ISNUMBER(D37)),"Unit quote not numeric",IF(D37&lt;0,"Negative unit quote",IF(E37="","Missing currency",IF(E37&lt;&gt;Budget!$B$4,"Currency mismatch",IF(F37="","Missing quote/source ref","Ready"))))))))))))))</x:f>
      </x:c>
      <x:c r="I37" s="2" t="str">
        <x:f>IF(H37="","",IF(H37="Ready",0,1))</x:f>
      </x:c>
    </x:row>
    <x:row r="38" ht="22" customHeight="1">
      <x:c r="A38" s="6"/>
      <x:c r="B38" s="6"/>
      <x:c r="C38" s="23"/>
      <x:c r="D38" s="22"/>
      <x:c r="E38" s="6"/>
      <x:c r="F38" s="6"/>
      <x:c r="G38" s="18" t="str">
        <x:f>IF(H38="Ready",C38*D38,"")</x:f>
      </x:c>
      <x:c r="H38" s="20" t="str">
        <x:f>IF(COUNTA(A38:F38)=0,"",IF(A38="","Missing code",IF(B38="","Missing room ID",IF(COUNTIF(Budget!$A$19:$A$26,B38)=0,"Unknown room ID",IF(COUNTIFS($A$6:$A$65,A38,$B$6:$B$65,B38)&gt;1,"Duplicate room + code",IF(ISBLANK(C38),"Missing quantity",IF(NOT(ISNUMBER(C38)),"Qty not numeric",IF(OR(C38&lt;=0,MOD(C38,1)&lt;&gt;0),"Qty must be positive integer",IF(ISBLANK(D38),"Missing unit quote",IF(NOT(ISNUMBER(D38)),"Unit quote not numeric",IF(D38&lt;0,"Negative unit quote",IF(E38="","Missing currency",IF(E38&lt;&gt;Budget!$B$4,"Currency mismatch",IF(F38="","Missing quote/source ref","Ready"))))))))))))))</x:f>
      </x:c>
      <x:c r="I38" s="2" t="str">
        <x:f>IF(H38="","",IF(H38="Ready",0,1))</x:f>
      </x:c>
    </x:row>
    <x:row r="39" ht="22" customHeight="1">
      <x:c r="A39" s="6"/>
      <x:c r="B39" s="6"/>
      <x:c r="C39" s="23"/>
      <x:c r="D39" s="22"/>
      <x:c r="E39" s="6"/>
      <x:c r="F39" s="6"/>
      <x:c r="G39" s="18" t="str">
        <x:f>IF(H39="Ready",C39*D39,"")</x:f>
      </x:c>
      <x:c r="H39" s="20" t="str">
        <x:f>IF(COUNTA(A39:F39)=0,"",IF(A39="","Missing code",IF(B39="","Missing room ID",IF(COUNTIF(Budget!$A$19:$A$26,B39)=0,"Unknown room ID",IF(COUNTIFS($A$6:$A$65,A39,$B$6:$B$65,B39)&gt;1,"Duplicate room + code",IF(ISBLANK(C39),"Missing quantity",IF(NOT(ISNUMBER(C39)),"Qty not numeric",IF(OR(C39&lt;=0,MOD(C39,1)&lt;&gt;0),"Qty must be positive integer",IF(ISBLANK(D39),"Missing unit quote",IF(NOT(ISNUMBER(D39)),"Unit quote not numeric",IF(D39&lt;0,"Negative unit quote",IF(E39="","Missing currency",IF(E39&lt;&gt;Budget!$B$4,"Currency mismatch",IF(F39="","Missing quote/source ref","Ready"))))))))))))))</x:f>
      </x:c>
      <x:c r="I39" s="2" t="str">
        <x:f>IF(H39="","",IF(H39="Ready",0,1))</x:f>
      </x:c>
    </x:row>
    <x:row r="40" ht="22" customHeight="1">
      <x:c r="A40" s="6"/>
      <x:c r="B40" s="6"/>
      <x:c r="C40" s="23"/>
      <x:c r="D40" s="22"/>
      <x:c r="E40" s="6"/>
      <x:c r="F40" s="6"/>
      <x:c r="G40" s="18" t="str">
        <x:f>IF(H40="Ready",C40*D40,"")</x:f>
      </x:c>
      <x:c r="H40" s="20" t="str">
        <x:f>IF(COUNTA(A40:F40)=0,"",IF(A40="","Missing code",IF(B40="","Missing room ID",IF(COUNTIF(Budget!$A$19:$A$26,B40)=0,"Unknown room ID",IF(COUNTIFS($A$6:$A$65,A40,$B$6:$B$65,B40)&gt;1,"Duplicate room + code",IF(ISBLANK(C40),"Missing quantity",IF(NOT(ISNUMBER(C40)),"Qty not numeric",IF(OR(C40&lt;=0,MOD(C40,1)&lt;&gt;0),"Qty must be positive integer",IF(ISBLANK(D40),"Missing unit quote",IF(NOT(ISNUMBER(D40)),"Unit quote not numeric",IF(D40&lt;0,"Negative unit quote",IF(E40="","Missing currency",IF(E40&lt;&gt;Budget!$B$4,"Currency mismatch",IF(F40="","Missing quote/source ref","Ready"))))))))))))))</x:f>
      </x:c>
      <x:c r="I40" s="2" t="str">
        <x:f>IF(H40="","",IF(H40="Ready",0,1))</x:f>
      </x:c>
    </x:row>
    <x:row r="41" ht="22" customHeight="1">
      <x:c r="A41" s="6"/>
      <x:c r="B41" s="6"/>
      <x:c r="C41" s="23"/>
      <x:c r="D41" s="22"/>
      <x:c r="E41" s="6"/>
      <x:c r="F41" s="6"/>
      <x:c r="G41" s="18" t="str">
        <x:f>IF(H41="Ready",C41*D41,"")</x:f>
      </x:c>
      <x:c r="H41" s="20" t="str">
        <x:f>IF(COUNTA(A41:F41)=0,"",IF(A41="","Missing code",IF(B41="","Missing room ID",IF(COUNTIF(Budget!$A$19:$A$26,B41)=0,"Unknown room ID",IF(COUNTIFS($A$6:$A$65,A41,$B$6:$B$65,B41)&gt;1,"Duplicate room + code",IF(ISBLANK(C41),"Missing quantity",IF(NOT(ISNUMBER(C41)),"Qty not numeric",IF(OR(C41&lt;=0,MOD(C41,1)&lt;&gt;0),"Qty must be positive integer",IF(ISBLANK(D41),"Missing unit quote",IF(NOT(ISNUMBER(D41)),"Unit quote not numeric",IF(D41&lt;0,"Negative unit quote",IF(E41="","Missing currency",IF(E41&lt;&gt;Budget!$B$4,"Currency mismatch",IF(F41="","Missing quote/source ref","Ready"))))))))))))))</x:f>
      </x:c>
      <x:c r="I41" s="2" t="str">
        <x:f>IF(H41="","",IF(H41="Ready",0,1))</x:f>
      </x:c>
    </x:row>
    <x:row r="42" ht="22" customHeight="1">
      <x:c r="A42" s="6"/>
      <x:c r="B42" s="6"/>
      <x:c r="C42" s="23"/>
      <x:c r="D42" s="22"/>
      <x:c r="E42" s="6"/>
      <x:c r="F42" s="6"/>
      <x:c r="G42" s="18" t="str">
        <x:f>IF(H42="Ready",C42*D42,"")</x:f>
      </x:c>
      <x:c r="H42" s="20" t="str">
        <x:f>IF(COUNTA(A42:F42)=0,"",IF(A42="","Missing code",IF(B42="","Missing room ID",IF(COUNTIF(Budget!$A$19:$A$26,B42)=0,"Unknown room ID",IF(COUNTIFS($A$6:$A$65,A42,$B$6:$B$65,B42)&gt;1,"Duplicate room + code",IF(ISBLANK(C42),"Missing quantity",IF(NOT(ISNUMBER(C42)),"Qty not numeric",IF(OR(C42&lt;=0,MOD(C42,1)&lt;&gt;0),"Qty must be positive integer",IF(ISBLANK(D42),"Missing unit quote",IF(NOT(ISNUMBER(D42)),"Unit quote not numeric",IF(D42&lt;0,"Negative unit quote",IF(E42="","Missing currency",IF(E42&lt;&gt;Budget!$B$4,"Currency mismatch",IF(F42="","Missing quote/source ref","Ready"))))))))))))))</x:f>
      </x:c>
      <x:c r="I42" s="2" t="str">
        <x:f>IF(H42="","",IF(H42="Ready",0,1))</x:f>
      </x:c>
    </x:row>
    <x:row r="43" ht="22" customHeight="1">
      <x:c r="A43" s="6"/>
      <x:c r="B43" s="6"/>
      <x:c r="C43" s="23"/>
      <x:c r="D43" s="22"/>
      <x:c r="E43" s="6"/>
      <x:c r="F43" s="6"/>
      <x:c r="G43" s="18" t="str">
        <x:f>IF(H43="Ready",C43*D43,"")</x:f>
      </x:c>
      <x:c r="H43" s="20" t="str">
        <x:f>IF(COUNTA(A43:F43)=0,"",IF(A43="","Missing code",IF(B43="","Missing room ID",IF(COUNTIF(Budget!$A$19:$A$26,B43)=0,"Unknown room ID",IF(COUNTIFS($A$6:$A$65,A43,$B$6:$B$65,B43)&gt;1,"Duplicate room + code",IF(ISBLANK(C43),"Missing quantity",IF(NOT(ISNUMBER(C43)),"Qty not numeric",IF(OR(C43&lt;=0,MOD(C43,1)&lt;&gt;0),"Qty must be positive integer",IF(ISBLANK(D43),"Missing unit quote",IF(NOT(ISNUMBER(D43)),"Unit quote not numeric",IF(D43&lt;0,"Negative unit quote",IF(E43="","Missing currency",IF(E43&lt;&gt;Budget!$B$4,"Currency mismatch",IF(F43="","Missing quote/source ref","Ready"))))))))))))))</x:f>
      </x:c>
      <x:c r="I43" s="2" t="str">
        <x:f>IF(H43="","",IF(H43="Ready",0,1))</x:f>
      </x:c>
    </x:row>
    <x:row r="44" ht="22" customHeight="1">
      <x:c r="A44" s="6"/>
      <x:c r="B44" s="6"/>
      <x:c r="C44" s="23"/>
      <x:c r="D44" s="22"/>
      <x:c r="E44" s="6"/>
      <x:c r="F44" s="6"/>
      <x:c r="G44" s="18" t="str">
        <x:f>IF(H44="Ready",C44*D44,"")</x:f>
      </x:c>
      <x:c r="H44" s="20" t="str">
        <x:f>IF(COUNTA(A44:F44)=0,"",IF(A44="","Missing code",IF(B44="","Missing room ID",IF(COUNTIF(Budget!$A$19:$A$26,B44)=0,"Unknown room ID",IF(COUNTIFS($A$6:$A$65,A44,$B$6:$B$65,B44)&gt;1,"Duplicate room + code",IF(ISBLANK(C44),"Missing quantity",IF(NOT(ISNUMBER(C44)),"Qty not numeric",IF(OR(C44&lt;=0,MOD(C44,1)&lt;&gt;0),"Qty must be positive integer",IF(ISBLANK(D44),"Missing unit quote",IF(NOT(ISNUMBER(D44)),"Unit quote not numeric",IF(D44&lt;0,"Negative unit quote",IF(E44="","Missing currency",IF(E44&lt;&gt;Budget!$B$4,"Currency mismatch",IF(F44="","Missing quote/source ref","Ready"))))))))))))))</x:f>
      </x:c>
      <x:c r="I44" s="2" t="str">
        <x:f>IF(H44="","",IF(H44="Ready",0,1))</x:f>
      </x:c>
    </x:row>
    <x:row r="45" ht="22" customHeight="1">
      <x:c r="A45" s="6"/>
      <x:c r="B45" s="6"/>
      <x:c r="C45" s="23"/>
      <x:c r="D45" s="22"/>
      <x:c r="E45" s="6"/>
      <x:c r="F45" s="6"/>
      <x:c r="G45" s="18" t="str">
        <x:f>IF(H45="Ready",C45*D45,"")</x:f>
      </x:c>
      <x:c r="H45" s="20" t="str">
        <x:f>IF(COUNTA(A45:F45)=0,"",IF(A45="","Missing code",IF(B45="","Missing room ID",IF(COUNTIF(Budget!$A$19:$A$26,B45)=0,"Unknown room ID",IF(COUNTIFS($A$6:$A$65,A45,$B$6:$B$65,B45)&gt;1,"Duplicate room + code",IF(ISBLANK(C45),"Missing quantity",IF(NOT(ISNUMBER(C45)),"Qty not numeric",IF(OR(C45&lt;=0,MOD(C45,1)&lt;&gt;0),"Qty must be positive integer",IF(ISBLANK(D45),"Missing unit quote",IF(NOT(ISNUMBER(D45)),"Unit quote not numeric",IF(D45&lt;0,"Negative unit quote",IF(E45="","Missing currency",IF(E45&lt;&gt;Budget!$B$4,"Currency mismatch",IF(F45="","Missing quote/source ref","Ready"))))))))))))))</x:f>
      </x:c>
      <x:c r="I45" s="2" t="str">
        <x:f>IF(H45="","",IF(H45="Ready",0,1))</x:f>
      </x:c>
    </x:row>
    <x:row r="46" ht="22" customHeight="1">
      <x:c r="A46" s="6"/>
      <x:c r="B46" s="6"/>
      <x:c r="C46" s="23"/>
      <x:c r="D46" s="22"/>
      <x:c r="E46" s="6"/>
      <x:c r="F46" s="6"/>
      <x:c r="G46" s="18" t="str">
        <x:f>IF(H46="Ready",C46*D46,"")</x:f>
      </x:c>
      <x:c r="H46" s="20" t="str">
        <x:f>IF(COUNTA(A46:F46)=0,"",IF(A46="","Missing code",IF(B46="","Missing room ID",IF(COUNTIF(Budget!$A$19:$A$26,B46)=0,"Unknown room ID",IF(COUNTIFS($A$6:$A$65,A46,$B$6:$B$65,B46)&gt;1,"Duplicate room + code",IF(ISBLANK(C46),"Missing quantity",IF(NOT(ISNUMBER(C46)),"Qty not numeric",IF(OR(C46&lt;=0,MOD(C46,1)&lt;&gt;0),"Qty must be positive integer",IF(ISBLANK(D46),"Missing unit quote",IF(NOT(ISNUMBER(D46)),"Unit quote not numeric",IF(D46&lt;0,"Negative unit quote",IF(E46="","Missing currency",IF(E46&lt;&gt;Budget!$B$4,"Currency mismatch",IF(F46="","Missing quote/source ref","Ready"))))))))))))))</x:f>
      </x:c>
      <x:c r="I46" s="2" t="str">
        <x:f>IF(H46="","",IF(H46="Ready",0,1))</x:f>
      </x:c>
    </x:row>
    <x:row r="47" ht="22" customHeight="1">
      <x:c r="A47" s="6"/>
      <x:c r="B47" s="6"/>
      <x:c r="C47" s="23"/>
      <x:c r="D47" s="22"/>
      <x:c r="E47" s="6"/>
      <x:c r="F47" s="6"/>
      <x:c r="G47" s="18" t="str">
        <x:f>IF(H47="Ready",C47*D47,"")</x:f>
      </x:c>
      <x:c r="H47" s="20" t="str">
        <x:f>IF(COUNTA(A47:F47)=0,"",IF(A47="","Missing code",IF(B47="","Missing room ID",IF(COUNTIF(Budget!$A$19:$A$26,B47)=0,"Unknown room ID",IF(COUNTIFS($A$6:$A$65,A47,$B$6:$B$65,B47)&gt;1,"Duplicate room + code",IF(ISBLANK(C47),"Missing quantity",IF(NOT(ISNUMBER(C47)),"Qty not numeric",IF(OR(C47&lt;=0,MOD(C47,1)&lt;&gt;0),"Qty must be positive integer",IF(ISBLANK(D47),"Missing unit quote",IF(NOT(ISNUMBER(D47)),"Unit quote not numeric",IF(D47&lt;0,"Negative unit quote",IF(E47="","Missing currency",IF(E47&lt;&gt;Budget!$B$4,"Currency mismatch",IF(F47="","Missing quote/source ref","Ready"))))))))))))))</x:f>
      </x:c>
      <x:c r="I47" s="2" t="str">
        <x:f>IF(H47="","",IF(H47="Ready",0,1))</x:f>
      </x:c>
    </x:row>
    <x:row r="48" ht="22" customHeight="1">
      <x:c r="A48" s="6"/>
      <x:c r="B48" s="6"/>
      <x:c r="C48" s="23"/>
      <x:c r="D48" s="22"/>
      <x:c r="E48" s="6"/>
      <x:c r="F48" s="6"/>
      <x:c r="G48" s="18" t="str">
        <x:f>IF(H48="Ready",C48*D48,"")</x:f>
      </x:c>
      <x:c r="H48" s="20" t="str">
        <x:f>IF(COUNTA(A48:F48)=0,"",IF(A48="","Missing code",IF(B48="","Missing room ID",IF(COUNTIF(Budget!$A$19:$A$26,B48)=0,"Unknown room ID",IF(COUNTIFS($A$6:$A$65,A48,$B$6:$B$65,B48)&gt;1,"Duplicate room + code",IF(ISBLANK(C48),"Missing quantity",IF(NOT(ISNUMBER(C48)),"Qty not numeric",IF(OR(C48&lt;=0,MOD(C48,1)&lt;&gt;0),"Qty must be positive integer",IF(ISBLANK(D48),"Missing unit quote",IF(NOT(ISNUMBER(D48)),"Unit quote not numeric",IF(D48&lt;0,"Negative unit quote",IF(E48="","Missing currency",IF(E48&lt;&gt;Budget!$B$4,"Currency mismatch",IF(F48="","Missing quote/source ref","Ready"))))))))))))))</x:f>
      </x:c>
      <x:c r="I48" s="2" t="str">
        <x:f>IF(H48="","",IF(H48="Ready",0,1))</x:f>
      </x:c>
    </x:row>
    <x:row r="49" ht="22" customHeight="1">
      <x:c r="A49" s="6"/>
      <x:c r="B49" s="6"/>
      <x:c r="C49" s="23"/>
      <x:c r="D49" s="22"/>
      <x:c r="E49" s="6"/>
      <x:c r="F49" s="6"/>
      <x:c r="G49" s="18" t="str">
        <x:f>IF(H49="Ready",C49*D49,"")</x:f>
      </x:c>
      <x:c r="H49" s="20" t="str">
        <x:f>IF(COUNTA(A49:F49)=0,"",IF(A49="","Missing code",IF(B49="","Missing room ID",IF(COUNTIF(Budget!$A$19:$A$26,B49)=0,"Unknown room ID",IF(COUNTIFS($A$6:$A$65,A49,$B$6:$B$65,B49)&gt;1,"Duplicate room + code",IF(ISBLANK(C49),"Missing quantity",IF(NOT(ISNUMBER(C49)),"Qty not numeric",IF(OR(C49&lt;=0,MOD(C49,1)&lt;&gt;0),"Qty must be positive integer",IF(ISBLANK(D49),"Missing unit quote",IF(NOT(ISNUMBER(D49)),"Unit quote not numeric",IF(D49&lt;0,"Negative unit quote",IF(E49="","Missing currency",IF(E49&lt;&gt;Budget!$B$4,"Currency mismatch",IF(F49="","Missing quote/source ref","Ready"))))))))))))))</x:f>
      </x:c>
      <x:c r="I49" s="2" t="str">
        <x:f>IF(H49="","",IF(H49="Ready",0,1))</x:f>
      </x:c>
    </x:row>
    <x:row r="50" ht="22" customHeight="1">
      <x:c r="A50" s="6"/>
      <x:c r="B50" s="6"/>
      <x:c r="C50" s="23"/>
      <x:c r="D50" s="22"/>
      <x:c r="E50" s="6"/>
      <x:c r="F50" s="6"/>
      <x:c r="G50" s="18" t="str">
        <x:f>IF(H50="Ready",C50*D50,"")</x:f>
      </x:c>
      <x:c r="H50" s="20" t="str">
        <x:f>IF(COUNTA(A50:F50)=0,"",IF(A50="","Missing code",IF(B50="","Missing room ID",IF(COUNTIF(Budget!$A$19:$A$26,B50)=0,"Unknown room ID",IF(COUNTIFS($A$6:$A$65,A50,$B$6:$B$65,B50)&gt;1,"Duplicate room + code",IF(ISBLANK(C50),"Missing quantity",IF(NOT(ISNUMBER(C50)),"Qty not numeric",IF(OR(C50&lt;=0,MOD(C50,1)&lt;&gt;0),"Qty must be positive integer",IF(ISBLANK(D50),"Missing unit quote",IF(NOT(ISNUMBER(D50)),"Unit quote not numeric",IF(D50&lt;0,"Negative unit quote",IF(E50="","Missing currency",IF(E50&lt;&gt;Budget!$B$4,"Currency mismatch",IF(F50="","Missing quote/source ref","Ready"))))))))))))))</x:f>
      </x:c>
      <x:c r="I50" s="2" t="str">
        <x:f>IF(H50="","",IF(H50="Ready",0,1))</x:f>
      </x:c>
    </x:row>
    <x:row r="51" ht="22" customHeight="1">
      <x:c r="A51" s="6"/>
      <x:c r="B51" s="6"/>
      <x:c r="C51" s="23"/>
      <x:c r="D51" s="22"/>
      <x:c r="E51" s="6"/>
      <x:c r="F51" s="6"/>
      <x:c r="G51" s="18" t="str">
        <x:f>IF(H51="Ready",C51*D51,"")</x:f>
      </x:c>
      <x:c r="H51" s="20" t="str">
        <x:f>IF(COUNTA(A51:F51)=0,"",IF(A51="","Missing code",IF(B51="","Missing room ID",IF(COUNTIF(Budget!$A$19:$A$26,B51)=0,"Unknown room ID",IF(COUNTIFS($A$6:$A$65,A51,$B$6:$B$65,B51)&gt;1,"Duplicate room + code",IF(ISBLANK(C51),"Missing quantity",IF(NOT(ISNUMBER(C51)),"Qty not numeric",IF(OR(C51&lt;=0,MOD(C51,1)&lt;&gt;0),"Qty must be positive integer",IF(ISBLANK(D51),"Missing unit quote",IF(NOT(ISNUMBER(D51)),"Unit quote not numeric",IF(D51&lt;0,"Negative unit quote",IF(E51="","Missing currency",IF(E51&lt;&gt;Budget!$B$4,"Currency mismatch",IF(F51="","Missing quote/source ref","Ready"))))))))))))))</x:f>
      </x:c>
      <x:c r="I51" s="2" t="str">
        <x:f>IF(H51="","",IF(H51="Ready",0,1))</x:f>
      </x:c>
    </x:row>
    <x:row r="52" ht="22" customHeight="1">
      <x:c r="A52" s="6"/>
      <x:c r="B52" s="6"/>
      <x:c r="C52" s="23"/>
      <x:c r="D52" s="22"/>
      <x:c r="E52" s="6"/>
      <x:c r="F52" s="6"/>
      <x:c r="G52" s="18" t="str">
        <x:f>IF(H52="Ready",C52*D52,"")</x:f>
      </x:c>
      <x:c r="H52" s="20" t="str">
        <x:f>IF(COUNTA(A52:F52)=0,"",IF(A52="","Missing code",IF(B52="","Missing room ID",IF(COUNTIF(Budget!$A$19:$A$26,B52)=0,"Unknown room ID",IF(COUNTIFS($A$6:$A$65,A52,$B$6:$B$65,B52)&gt;1,"Duplicate room + code",IF(ISBLANK(C52),"Missing quantity",IF(NOT(ISNUMBER(C52)),"Qty not numeric",IF(OR(C52&lt;=0,MOD(C52,1)&lt;&gt;0),"Qty must be positive integer",IF(ISBLANK(D52),"Missing unit quote",IF(NOT(ISNUMBER(D52)),"Unit quote not numeric",IF(D52&lt;0,"Negative unit quote",IF(E52="","Missing currency",IF(E52&lt;&gt;Budget!$B$4,"Currency mismatch",IF(F52="","Missing quote/source ref","Ready"))))))))))))))</x:f>
      </x:c>
      <x:c r="I52" s="2" t="str">
        <x:f>IF(H52="","",IF(H52="Ready",0,1))</x:f>
      </x:c>
    </x:row>
    <x:row r="53" ht="22" customHeight="1">
      <x:c r="A53" s="6"/>
      <x:c r="B53" s="6"/>
      <x:c r="C53" s="23"/>
      <x:c r="D53" s="22"/>
      <x:c r="E53" s="6"/>
      <x:c r="F53" s="6"/>
      <x:c r="G53" s="18" t="str">
        <x:f>IF(H53="Ready",C53*D53,"")</x:f>
      </x:c>
      <x:c r="H53" s="20" t="str">
        <x:f>IF(COUNTA(A53:F53)=0,"",IF(A53="","Missing code",IF(B53="","Missing room ID",IF(COUNTIF(Budget!$A$19:$A$26,B53)=0,"Unknown room ID",IF(COUNTIFS($A$6:$A$65,A53,$B$6:$B$65,B53)&gt;1,"Duplicate room + code",IF(ISBLANK(C53),"Missing quantity",IF(NOT(ISNUMBER(C53)),"Qty not numeric",IF(OR(C53&lt;=0,MOD(C53,1)&lt;&gt;0),"Qty must be positive integer",IF(ISBLANK(D53),"Missing unit quote",IF(NOT(ISNUMBER(D53)),"Unit quote not numeric",IF(D53&lt;0,"Negative unit quote",IF(E53="","Missing currency",IF(E53&lt;&gt;Budget!$B$4,"Currency mismatch",IF(F53="","Missing quote/source ref","Ready"))))))))))))))</x:f>
      </x:c>
      <x:c r="I53" s="2" t="str">
        <x:f>IF(H53="","",IF(H53="Ready",0,1))</x:f>
      </x:c>
    </x:row>
    <x:row r="54" ht="22" customHeight="1">
      <x:c r="A54" s="6"/>
      <x:c r="B54" s="6"/>
      <x:c r="C54" s="23"/>
      <x:c r="D54" s="22"/>
      <x:c r="E54" s="6"/>
      <x:c r="F54" s="6"/>
      <x:c r="G54" s="18" t="str">
        <x:f>IF(H54="Ready",C54*D54,"")</x:f>
      </x:c>
      <x:c r="H54" s="20" t="str">
        <x:f>IF(COUNTA(A54:F54)=0,"",IF(A54="","Missing code",IF(B54="","Missing room ID",IF(COUNTIF(Budget!$A$19:$A$26,B54)=0,"Unknown room ID",IF(COUNTIFS($A$6:$A$65,A54,$B$6:$B$65,B54)&gt;1,"Duplicate room + code",IF(ISBLANK(C54),"Missing quantity",IF(NOT(ISNUMBER(C54)),"Qty not numeric",IF(OR(C54&lt;=0,MOD(C54,1)&lt;&gt;0),"Qty must be positive integer",IF(ISBLANK(D54),"Missing unit quote",IF(NOT(ISNUMBER(D54)),"Unit quote not numeric",IF(D54&lt;0,"Negative unit quote",IF(E54="","Missing currency",IF(E54&lt;&gt;Budget!$B$4,"Currency mismatch",IF(F54="","Missing quote/source ref","Ready"))))))))))))))</x:f>
      </x:c>
      <x:c r="I54" s="2" t="str">
        <x:f>IF(H54="","",IF(H54="Ready",0,1))</x:f>
      </x:c>
    </x:row>
    <x:row r="55" ht="22" customHeight="1">
      <x:c r="A55" s="6"/>
      <x:c r="B55" s="6"/>
      <x:c r="C55" s="23"/>
      <x:c r="D55" s="22"/>
      <x:c r="E55" s="6"/>
      <x:c r="F55" s="6"/>
      <x:c r="G55" s="18" t="str">
        <x:f>IF(H55="Ready",C55*D55,"")</x:f>
      </x:c>
      <x:c r="H55" s="20" t="str">
        <x:f>IF(COUNTA(A55:F55)=0,"",IF(A55="","Missing code",IF(B55="","Missing room ID",IF(COUNTIF(Budget!$A$19:$A$26,B55)=0,"Unknown room ID",IF(COUNTIFS($A$6:$A$65,A55,$B$6:$B$65,B55)&gt;1,"Duplicate room + code",IF(ISBLANK(C55),"Missing quantity",IF(NOT(ISNUMBER(C55)),"Qty not numeric",IF(OR(C55&lt;=0,MOD(C55,1)&lt;&gt;0),"Qty must be positive integer",IF(ISBLANK(D55),"Missing unit quote",IF(NOT(ISNUMBER(D55)),"Unit quote not numeric",IF(D55&lt;0,"Negative unit quote",IF(E55="","Missing currency",IF(E55&lt;&gt;Budget!$B$4,"Currency mismatch",IF(F55="","Missing quote/source ref","Ready"))))))))))))))</x:f>
      </x:c>
      <x:c r="I55" s="2" t="str">
        <x:f>IF(H55="","",IF(H55="Ready",0,1))</x:f>
      </x:c>
    </x:row>
    <x:row r="56" ht="22" customHeight="1">
      <x:c r="A56" s="6"/>
      <x:c r="B56" s="6"/>
      <x:c r="C56" s="23"/>
      <x:c r="D56" s="22"/>
      <x:c r="E56" s="6"/>
      <x:c r="F56" s="6"/>
      <x:c r="G56" s="18" t="str">
        <x:f>IF(H56="Ready",C56*D56,"")</x:f>
      </x:c>
      <x:c r="H56" s="20" t="str">
        <x:f>IF(COUNTA(A56:F56)=0,"",IF(A56="","Missing code",IF(B56="","Missing room ID",IF(COUNTIF(Budget!$A$19:$A$26,B56)=0,"Unknown room ID",IF(COUNTIFS($A$6:$A$65,A56,$B$6:$B$65,B56)&gt;1,"Duplicate room + code",IF(ISBLANK(C56),"Missing quantity",IF(NOT(ISNUMBER(C56)),"Qty not numeric",IF(OR(C56&lt;=0,MOD(C56,1)&lt;&gt;0),"Qty must be positive integer",IF(ISBLANK(D56),"Missing unit quote",IF(NOT(ISNUMBER(D56)),"Unit quote not numeric",IF(D56&lt;0,"Negative unit quote",IF(E56="","Missing currency",IF(E56&lt;&gt;Budget!$B$4,"Currency mismatch",IF(F56="","Missing quote/source ref","Ready"))))))))))))))</x:f>
      </x:c>
      <x:c r="I56" s="2" t="str">
        <x:f>IF(H56="","",IF(H56="Ready",0,1))</x:f>
      </x:c>
    </x:row>
    <x:row r="57" ht="22" customHeight="1">
      <x:c r="A57" s="6"/>
      <x:c r="B57" s="6"/>
      <x:c r="C57" s="23"/>
      <x:c r="D57" s="22"/>
      <x:c r="E57" s="6"/>
      <x:c r="F57" s="6"/>
      <x:c r="G57" s="18" t="str">
        <x:f>IF(H57="Ready",C57*D57,"")</x:f>
      </x:c>
      <x:c r="H57" s="20" t="str">
        <x:f>IF(COUNTA(A57:F57)=0,"",IF(A57="","Missing code",IF(B57="","Missing room ID",IF(COUNTIF(Budget!$A$19:$A$26,B57)=0,"Unknown room ID",IF(COUNTIFS($A$6:$A$65,A57,$B$6:$B$65,B57)&gt;1,"Duplicate room + code",IF(ISBLANK(C57),"Missing quantity",IF(NOT(ISNUMBER(C57)),"Qty not numeric",IF(OR(C57&lt;=0,MOD(C57,1)&lt;&gt;0),"Qty must be positive integer",IF(ISBLANK(D57),"Missing unit quote",IF(NOT(ISNUMBER(D57)),"Unit quote not numeric",IF(D57&lt;0,"Negative unit quote",IF(E57="","Missing currency",IF(E57&lt;&gt;Budget!$B$4,"Currency mismatch",IF(F57="","Missing quote/source ref","Ready"))))))))))))))</x:f>
      </x:c>
      <x:c r="I57" s="2" t="str">
        <x:f>IF(H57="","",IF(H57="Ready",0,1))</x:f>
      </x:c>
    </x:row>
    <x:row r="58" ht="22" customHeight="1">
      <x:c r="A58" s="6"/>
      <x:c r="B58" s="6"/>
      <x:c r="C58" s="23"/>
      <x:c r="D58" s="22"/>
      <x:c r="E58" s="6"/>
      <x:c r="F58" s="6"/>
      <x:c r="G58" s="18" t="str">
        <x:f>IF(H58="Ready",C58*D58,"")</x:f>
      </x:c>
      <x:c r="H58" s="20" t="str">
        <x:f>IF(COUNTA(A58:F58)=0,"",IF(A58="","Missing code",IF(B58="","Missing room ID",IF(COUNTIF(Budget!$A$19:$A$26,B58)=0,"Unknown room ID",IF(COUNTIFS($A$6:$A$65,A58,$B$6:$B$65,B58)&gt;1,"Duplicate room + code",IF(ISBLANK(C58),"Missing quantity",IF(NOT(ISNUMBER(C58)),"Qty not numeric",IF(OR(C58&lt;=0,MOD(C58,1)&lt;&gt;0),"Qty must be positive integer",IF(ISBLANK(D58),"Missing unit quote",IF(NOT(ISNUMBER(D58)),"Unit quote not numeric",IF(D58&lt;0,"Negative unit quote",IF(E58="","Missing currency",IF(E58&lt;&gt;Budget!$B$4,"Currency mismatch",IF(F58="","Missing quote/source ref","Ready"))))))))))))))</x:f>
      </x:c>
      <x:c r="I58" s="2" t="str">
        <x:f>IF(H58="","",IF(H58="Ready",0,1))</x:f>
      </x:c>
    </x:row>
    <x:row r="59" ht="22" customHeight="1">
      <x:c r="A59" s="6"/>
      <x:c r="B59" s="6"/>
      <x:c r="C59" s="23"/>
      <x:c r="D59" s="22"/>
      <x:c r="E59" s="6"/>
      <x:c r="F59" s="6"/>
      <x:c r="G59" s="18" t="str">
        <x:f>IF(H59="Ready",C59*D59,"")</x:f>
      </x:c>
      <x:c r="H59" s="20" t="str">
        <x:f>IF(COUNTA(A59:F59)=0,"",IF(A59="","Missing code",IF(B59="","Missing room ID",IF(COUNTIF(Budget!$A$19:$A$26,B59)=0,"Unknown room ID",IF(COUNTIFS($A$6:$A$65,A59,$B$6:$B$65,B59)&gt;1,"Duplicate room + code",IF(ISBLANK(C59),"Missing quantity",IF(NOT(ISNUMBER(C59)),"Qty not numeric",IF(OR(C59&lt;=0,MOD(C59,1)&lt;&gt;0),"Qty must be positive integer",IF(ISBLANK(D59),"Missing unit quote",IF(NOT(ISNUMBER(D59)),"Unit quote not numeric",IF(D59&lt;0,"Negative unit quote",IF(E59="","Missing currency",IF(E59&lt;&gt;Budget!$B$4,"Currency mismatch",IF(F59="","Missing quote/source ref","Ready"))))))))))))))</x:f>
      </x:c>
      <x:c r="I59" s="2" t="str">
        <x:f>IF(H59="","",IF(H59="Ready",0,1))</x:f>
      </x:c>
    </x:row>
    <x:row r="60" ht="22" customHeight="1">
      <x:c r="A60" s="6"/>
      <x:c r="B60" s="6"/>
      <x:c r="C60" s="23"/>
      <x:c r="D60" s="22"/>
      <x:c r="E60" s="6"/>
      <x:c r="F60" s="6"/>
      <x:c r="G60" s="18" t="str">
        <x:f>IF(H60="Ready",C60*D60,"")</x:f>
      </x:c>
      <x:c r="H60" s="20" t="str">
        <x:f>IF(COUNTA(A60:F60)=0,"",IF(A60="","Missing code",IF(B60="","Missing room ID",IF(COUNTIF(Budget!$A$19:$A$26,B60)=0,"Unknown room ID",IF(COUNTIFS($A$6:$A$65,A60,$B$6:$B$65,B60)&gt;1,"Duplicate room + code",IF(ISBLANK(C60),"Missing quantity",IF(NOT(ISNUMBER(C60)),"Qty not numeric",IF(OR(C60&lt;=0,MOD(C60,1)&lt;&gt;0),"Qty must be positive integer",IF(ISBLANK(D60),"Missing unit quote",IF(NOT(ISNUMBER(D60)),"Unit quote not numeric",IF(D60&lt;0,"Negative unit quote",IF(E60="","Missing currency",IF(E60&lt;&gt;Budget!$B$4,"Currency mismatch",IF(F60="","Missing quote/source ref","Ready"))))))))))))))</x:f>
      </x:c>
      <x:c r="I60" s="2" t="str">
        <x:f>IF(H60="","",IF(H60="Ready",0,1))</x:f>
      </x:c>
    </x:row>
    <x:row r="61" ht="22" customHeight="1">
      <x:c r="A61" s="6"/>
      <x:c r="B61" s="6"/>
      <x:c r="C61" s="23"/>
      <x:c r="D61" s="22"/>
      <x:c r="E61" s="6"/>
      <x:c r="F61" s="6"/>
      <x:c r="G61" s="18" t="str">
        <x:f>IF(H61="Ready",C61*D61,"")</x:f>
      </x:c>
      <x:c r="H61" s="20" t="str">
        <x:f>IF(COUNTA(A61:F61)=0,"",IF(A61="","Missing code",IF(B61="","Missing room ID",IF(COUNTIF(Budget!$A$19:$A$26,B61)=0,"Unknown room ID",IF(COUNTIFS($A$6:$A$65,A61,$B$6:$B$65,B61)&gt;1,"Duplicate room + code",IF(ISBLANK(C61),"Missing quantity",IF(NOT(ISNUMBER(C61)),"Qty not numeric",IF(OR(C61&lt;=0,MOD(C61,1)&lt;&gt;0),"Qty must be positive integer",IF(ISBLANK(D61),"Missing unit quote",IF(NOT(ISNUMBER(D61)),"Unit quote not numeric",IF(D61&lt;0,"Negative unit quote",IF(E61="","Missing currency",IF(E61&lt;&gt;Budget!$B$4,"Currency mismatch",IF(F61="","Missing quote/source ref","Ready"))))))))))))))</x:f>
      </x:c>
      <x:c r="I61" s="2" t="str">
        <x:f>IF(H61="","",IF(H61="Ready",0,1))</x:f>
      </x:c>
    </x:row>
    <x:row r="62" ht="22" customHeight="1">
      <x:c r="A62" s="6"/>
      <x:c r="B62" s="6"/>
      <x:c r="C62" s="23"/>
      <x:c r="D62" s="22"/>
      <x:c r="E62" s="6"/>
      <x:c r="F62" s="6"/>
      <x:c r="G62" s="18" t="str">
        <x:f>IF(H62="Ready",C62*D62,"")</x:f>
      </x:c>
      <x:c r="H62" s="20" t="str">
        <x:f>IF(COUNTA(A62:F62)=0,"",IF(A62="","Missing code",IF(B62="","Missing room ID",IF(COUNTIF(Budget!$A$19:$A$26,B62)=0,"Unknown room ID",IF(COUNTIFS($A$6:$A$65,A62,$B$6:$B$65,B62)&gt;1,"Duplicate room + code",IF(ISBLANK(C62),"Missing quantity",IF(NOT(ISNUMBER(C62)),"Qty not numeric",IF(OR(C62&lt;=0,MOD(C62,1)&lt;&gt;0),"Qty must be positive integer",IF(ISBLANK(D62),"Missing unit quote",IF(NOT(ISNUMBER(D62)),"Unit quote not numeric",IF(D62&lt;0,"Negative unit quote",IF(E62="","Missing currency",IF(E62&lt;&gt;Budget!$B$4,"Currency mismatch",IF(F62="","Missing quote/source ref","Ready"))))))))))))))</x:f>
      </x:c>
      <x:c r="I62" s="2" t="str">
        <x:f>IF(H62="","",IF(H62="Ready",0,1))</x:f>
      </x:c>
    </x:row>
    <x:row r="63" ht="22" customHeight="1">
      <x:c r="A63" s="6"/>
      <x:c r="B63" s="6"/>
      <x:c r="C63" s="23"/>
      <x:c r="D63" s="22"/>
      <x:c r="E63" s="6"/>
      <x:c r="F63" s="6"/>
      <x:c r="G63" s="18" t="str">
        <x:f>IF(H63="Ready",C63*D63,"")</x:f>
      </x:c>
      <x:c r="H63" s="20" t="str">
        <x:f>IF(COUNTA(A63:F63)=0,"",IF(A63="","Missing code",IF(B63="","Missing room ID",IF(COUNTIF(Budget!$A$19:$A$26,B63)=0,"Unknown room ID",IF(COUNTIFS($A$6:$A$65,A63,$B$6:$B$65,B63)&gt;1,"Duplicate room + code",IF(ISBLANK(C63),"Missing quantity",IF(NOT(ISNUMBER(C63)),"Qty not numeric",IF(OR(C63&lt;=0,MOD(C63,1)&lt;&gt;0),"Qty must be positive integer",IF(ISBLANK(D63),"Missing unit quote",IF(NOT(ISNUMBER(D63)),"Unit quote not numeric",IF(D63&lt;0,"Negative unit quote",IF(E63="","Missing currency",IF(E63&lt;&gt;Budget!$B$4,"Currency mismatch",IF(F63="","Missing quote/source ref","Ready"))))))))))))))</x:f>
      </x:c>
      <x:c r="I63" s="2" t="str">
        <x:f>IF(H63="","",IF(H63="Ready",0,1))</x:f>
      </x:c>
    </x:row>
    <x:row r="64" ht="22" customHeight="1">
      <x:c r="A64" s="6"/>
      <x:c r="B64" s="6"/>
      <x:c r="C64" s="23"/>
      <x:c r="D64" s="22"/>
      <x:c r="E64" s="6"/>
      <x:c r="F64" s="6"/>
      <x:c r="G64" s="18" t="str">
        <x:f>IF(H64="Ready",C64*D64,"")</x:f>
      </x:c>
      <x:c r="H64" s="20" t="str">
        <x:f>IF(COUNTA(A64:F64)=0,"",IF(A64="","Missing code",IF(B64="","Missing room ID",IF(COUNTIF(Budget!$A$19:$A$26,B64)=0,"Unknown room ID",IF(COUNTIFS($A$6:$A$65,A64,$B$6:$B$65,B64)&gt;1,"Duplicate room + code",IF(ISBLANK(C64),"Missing quantity",IF(NOT(ISNUMBER(C64)),"Qty not numeric",IF(OR(C64&lt;=0,MOD(C64,1)&lt;&gt;0),"Qty must be positive integer",IF(ISBLANK(D64),"Missing unit quote",IF(NOT(ISNUMBER(D64)),"Unit quote not numeric",IF(D64&lt;0,"Negative unit quote",IF(E64="","Missing currency",IF(E64&lt;&gt;Budget!$B$4,"Currency mismatch",IF(F64="","Missing quote/source ref","Ready"))))))))))))))</x:f>
      </x:c>
      <x:c r="I64" s="2" t="str">
        <x:f>IF(H64="","",IF(H64="Ready",0,1))</x:f>
      </x:c>
    </x:row>
    <x:row r="65" ht="22" customHeight="1">
      <x:c r="A65" s="6"/>
      <x:c r="B65" s="6"/>
      <x:c r="C65" s="23"/>
      <x:c r="D65" s="22"/>
      <x:c r="E65" s="6"/>
      <x:c r="F65" s="6"/>
      <x:c r="G65" s="18" t="str">
        <x:f>IF(H65="Ready",C65*D65,"")</x:f>
      </x:c>
      <x:c r="H65" s="20" t="str">
        <x:f>IF(COUNTA(A65:F65)=0,"",IF(A65="","Missing code",IF(B65="","Missing room ID",IF(COUNTIF(Budget!$A$19:$A$26,B65)=0,"Unknown room ID",IF(COUNTIFS($A$6:$A$65,A65,$B$6:$B$65,B65)&gt;1,"Duplicate room + code",IF(ISBLANK(C65),"Missing quantity",IF(NOT(ISNUMBER(C65)),"Qty not numeric",IF(OR(C65&lt;=0,MOD(C65,1)&lt;&gt;0),"Qty must be positive integer",IF(ISBLANK(D65),"Missing unit quote",IF(NOT(ISNUMBER(D65)),"Unit quote not numeric",IF(D65&lt;0,"Negative unit quote",IF(E65="","Missing currency",IF(E65&lt;&gt;Budget!$B$4,"Currency mismatch",IF(F65="","Missing quote/source ref","Ready"))))))))))))))</x:f>
      </x:c>
      <x:c r="I65" s="2" t="str">
        <x:f>IF(H65="","",IF(H65="Ready",0,1))</x:f>
      </x:c>
    </x:row>
  </x:sheetData>
  <x:conditionalFormatting sqref="H6:H65">
    <x:cfRule type="expression" dxfId="1" priority="1">
      <x:formula>AND(H6&lt;&gt;"",H6&lt;&gt;"Ready")</x:formula>
    </x:cfRule>
  </x:conditionalFormatting>
  <x:dataValidations count="1">
    <x:dataValidation type="list" sqref="E6:E65">
      <x:formula1>"USD,EUR,CNY,GBP,CAD,AUD"</x:formula1>
    </x:dataValidation>
  </x:dataValidations>
  <x:pageMargins left="0.7" right="0.7" top="0.75" bottom="0.75" header="0.3" footer="0.3"/>
</x:worksheet>
</file>